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465" tabRatio="380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<sst xmlns="http://schemas.openxmlformats.org/spreadsheetml/2006/main" count="142" uniqueCount="133">
  <si>
    <t>frequency</t>
  </si>
  <si>
    <t>c=Pocillopora</t>
  </si>
  <si>
    <t>m=Montipora</t>
  </si>
  <si>
    <t>sums</t>
  </si>
  <si>
    <t>Northwestern Hawaiian Islands (NWHI) photo-quadrat monitoring data table</t>
  </si>
  <si>
    <t>Photo-quadrat position on</t>
  </si>
  <si>
    <t>total number</t>
  </si>
  <si>
    <t>rb=Porites (lobe)</t>
  </si>
  <si>
    <t>e=Echinoids</t>
  </si>
  <si>
    <t>h=Holothuroids</t>
  </si>
  <si>
    <t>y=Molluscs</t>
  </si>
  <si>
    <t>z=Asteroids &amp; Ophioroids</t>
  </si>
  <si>
    <t>quadrat</t>
  </si>
  <si>
    <t>transect line (meter interval)</t>
  </si>
  <si>
    <t>of corals</t>
  </si>
  <si>
    <t>diameter(cm)</t>
  </si>
  <si>
    <r>
      <t>live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</si>
  <si>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</si>
  <si>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</si>
  <si>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</si>
  <si>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</si>
  <si>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</si>
  <si>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</si>
  <si>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</si>
  <si>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</si>
  <si>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</si>
  <si>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</si>
  <si>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</si>
  <si>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</si>
  <si>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</si>
  <si>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</si>
  <si>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</si>
  <si>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</si>
  <si>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</si>
  <si>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</si>
  <si>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</si>
  <si>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</si>
  <si>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</si>
  <si>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</si>
  <si>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</si>
  <si>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</si>
  <si>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</si>
  <si>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</si>
  <si>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</si>
  <si>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</si>
  <si>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</si>
  <si>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</si>
  <si>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</si>
  <si>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</si>
  <si>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</si>
  <si>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</si>
  <si>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</si>
  <si>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</si>
  <si>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</si>
  <si>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</si>
  <si>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</si>
  <si>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</si>
  <si>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</si>
  <si>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</si>
  <si>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transect sums</t>
  </si>
  <si>
    <t>size class sums (cm)</t>
  </si>
  <si>
    <t>0-5</t>
  </si>
  <si>
    <t xml:space="preserve">6-10 </t>
  </si>
  <si>
    <t>11-20</t>
  </si>
  <si>
    <t xml:space="preserve">21-40 </t>
  </si>
  <si>
    <t>41-80</t>
  </si>
  <si>
    <t xml:space="preserve">81-160 </t>
  </si>
  <si>
    <t xml:space="preserve">&gt; 160 </t>
  </si>
  <si>
    <t>Total # corals/transect</t>
  </si>
  <si>
    <t>Mean percent coral cover (%)</t>
  </si>
  <si>
    <t>site number: NIH P1</t>
  </si>
  <si>
    <t>survey date: 09-09-02</t>
  </si>
  <si>
    <t>50-51(end)</t>
  </si>
  <si>
    <t xml:space="preserve">Notes and definitions for the Northwestern Hawaiian Islands (NWHI) photo-quadrat monitoring data table. </t>
  </si>
  <si>
    <t>Notes:</t>
  </si>
  <si>
    <t>If coral type or invertebrate type is not shown, this indicates it was not present in the transect and therefore the blank columns have been deleted to decrease size of spreadsheet</t>
  </si>
  <si>
    <t>Estimated diameters of corals are available for a few transects only</t>
  </si>
  <si>
    <t>(%) Percent bleached corals available for a few transects only</t>
  </si>
  <si>
    <t>Scanned images are viewed and corals measured at 0.25 scale</t>
  </si>
  <si>
    <t>Definitions:</t>
  </si>
  <si>
    <r>
      <t xml:space="preserve">site number </t>
    </r>
    <r>
      <rPr>
        <sz val="10"/>
        <rFont val="Arial"/>
        <family val="2"/>
      </rPr>
      <t>is 3-letter island or atoll code and assigned transect code (i.e. FFS P11)</t>
    </r>
  </si>
  <si>
    <r>
      <t>site name</t>
    </r>
    <r>
      <rPr>
        <sz val="10"/>
        <rFont val="Arial"/>
        <family val="2"/>
      </rPr>
      <t xml:space="preserve"> is place or cardinal point name of transect</t>
    </r>
  </si>
  <si>
    <r>
      <t xml:space="preserve">survey date </t>
    </r>
    <r>
      <rPr>
        <sz val="10"/>
        <rFont val="Arial"/>
        <family val="2"/>
      </rPr>
      <t>is date transect was surveyed</t>
    </r>
  </si>
  <si>
    <r>
      <t>location</t>
    </r>
    <r>
      <rPr>
        <sz val="10"/>
        <rFont val="Arial"/>
        <family val="2"/>
      </rPr>
      <t xml:space="preserve"> is GPS (global positioning system) coordinates of transect</t>
    </r>
  </si>
  <si>
    <r>
      <t xml:space="preserve">Coral types: </t>
    </r>
    <r>
      <rPr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</si>
  <si>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Acropora</t>
    </r>
  </si>
  <si>
    <r>
      <t>c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Pocillopora</t>
    </r>
  </si>
  <si>
    <r>
      <t>f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Fungia/Cycloseris/Diaseris</t>
    </r>
  </si>
  <si>
    <r>
      <t>l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Leptastrea/Cyphastrea</t>
    </r>
  </si>
  <si>
    <r>
      <t>m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Montipora</t>
    </r>
  </si>
  <si>
    <r>
      <t>o</t>
    </r>
    <r>
      <rPr>
        <sz val="10"/>
        <rFont val="Arial"/>
        <family val="2"/>
      </rPr>
      <t>=other stony corals (</t>
    </r>
    <r>
      <rPr>
        <i/>
        <sz val="10"/>
        <rFont val="Arial"/>
        <family val="2"/>
      </rPr>
      <t>Balanophyllia, Tubastraea, Cladopsammia, Culicia</t>
    </r>
    <r>
      <rPr>
        <sz val="10"/>
        <rFont val="Arial"/>
        <family val="2"/>
      </rPr>
      <t>)</t>
    </r>
  </si>
  <si>
    <r>
      <t>p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Psammocora/Coscinaraea</t>
    </r>
  </si>
  <si>
    <r>
      <t>r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Porites</t>
    </r>
  </si>
  <si>
    <r>
      <t>rg</t>
    </r>
    <r>
      <rPr>
        <sz val="10"/>
        <rFont val="Arial"/>
        <family val="0"/>
      </rPr>
      <t>=</t>
    </r>
    <r>
      <rPr>
        <sz val="10"/>
        <rFont val="Arial"/>
        <family val="2"/>
      </rPr>
      <t xml:space="preserve">fingercoral </t>
    </r>
    <r>
      <rPr>
        <i/>
        <sz val="10"/>
        <rFont val="Arial"/>
        <family val="2"/>
      </rPr>
      <t>Porites</t>
    </r>
  </si>
  <si>
    <r>
      <t>rb</t>
    </r>
    <r>
      <rPr>
        <sz val="10"/>
        <rFont val="Arial"/>
        <family val="0"/>
      </rPr>
      <t>=</t>
    </r>
    <r>
      <rPr>
        <sz val="10"/>
        <rFont val="Arial"/>
        <family val="2"/>
      </rPr>
      <t>lobe or massive</t>
    </r>
    <r>
      <rPr>
        <i/>
        <sz val="10"/>
        <rFont val="Arial"/>
        <family val="2"/>
      </rPr>
      <t xml:space="preserve"> Porites</t>
    </r>
  </si>
  <si>
    <r>
      <t>s</t>
    </r>
    <r>
      <rPr>
        <sz val="10"/>
        <rFont val="Arial"/>
        <family val="0"/>
      </rPr>
      <t>=</t>
    </r>
    <r>
      <rPr>
        <sz val="10"/>
        <rFont val="Arial"/>
        <family val="2"/>
      </rPr>
      <t>soft corals, zoantharian corals &amp; anemones</t>
    </r>
  </si>
  <si>
    <r>
      <t>v</t>
    </r>
    <r>
      <rPr>
        <sz val="10"/>
        <rFont val="Arial"/>
        <family val="0"/>
      </rPr>
      <t>=</t>
    </r>
    <r>
      <rPr>
        <i/>
        <sz val="10"/>
        <rFont val="Arial"/>
        <family val="2"/>
      </rPr>
      <t>Pavona/Leptoseris/Gardineroseris</t>
    </r>
  </si>
  <si>
    <t>Invertebrate types:</t>
  </si>
  <si>
    <r>
      <t>e</t>
    </r>
    <r>
      <rPr>
        <sz val="10"/>
        <rFont val="Arial"/>
        <family val="0"/>
      </rPr>
      <t>=echinoids (sea urchins)</t>
    </r>
  </si>
  <si>
    <r>
      <t>h</t>
    </r>
    <r>
      <rPr>
        <sz val="10"/>
        <rFont val="Arial"/>
        <family val="0"/>
      </rPr>
      <t>=holothuroids (sea cucumbers)</t>
    </r>
  </si>
  <si>
    <r>
      <t>y</t>
    </r>
    <r>
      <rPr>
        <sz val="10"/>
        <rFont val="Arial"/>
        <family val="0"/>
      </rPr>
      <t>=molluscs (pelecypods &amp; gastropods)</t>
    </r>
  </si>
  <si>
    <r>
      <t>z</t>
    </r>
    <r>
      <rPr>
        <sz val="10"/>
        <rFont val="Arial"/>
        <family val="0"/>
      </rPr>
      <t>=asteroids &amp; ophioroids (sea stars &amp; brittle stars)</t>
    </r>
  </si>
  <si>
    <r>
      <t>Photo-quadrat (m)</t>
    </r>
    <r>
      <rPr>
        <sz val="10"/>
        <rFont val="Arial"/>
        <family val="2"/>
      </rPr>
      <t xml:space="preserve"> is position of the photo-quadrat on transect line (meter interval). (i.e. photo-quadrat 0-1 is from meter 0 to meter 1 on transect line)</t>
    </r>
  </si>
  <si>
    <r>
      <t xml:space="preserve">Est. diameter (cm) </t>
    </r>
    <r>
      <rPr>
        <sz val="10"/>
        <rFont val="Arial"/>
        <family val="2"/>
      </rPr>
      <t>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diameter by visual estimate (by eye)</t>
    </r>
  </si>
  <si>
    <r>
      <t>Diameter (cm)</t>
    </r>
    <r>
      <rPr>
        <sz val="10"/>
        <rFont val="Arial"/>
        <family val="2"/>
      </rPr>
      <t xml:space="preserve"> is maximum diameter measured by scanning program, SigmaScan Pro 5.0</t>
    </r>
  </si>
  <si>
    <r>
      <t>% dead</t>
    </r>
    <r>
      <rPr>
        <sz val="10"/>
        <rFont val="Arial"/>
        <family val="2"/>
      </rPr>
      <t xml:space="preserve"> is proportion of the total individual coral colony that is dead</t>
    </r>
  </si>
  <si>
    <r>
      <t>Total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total area of each individual coral colony (including live and dead).  </t>
    </r>
  </si>
  <si>
    <r>
      <t>Live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area of each individual live coral colony </t>
    </r>
  </si>
  <si>
    <r>
      <t>Frequency</t>
    </r>
    <r>
      <rPr>
        <sz val="10"/>
        <rFont val="Arial"/>
        <family val="2"/>
      </rPr>
      <t xml:space="preserve"> is number of individual invertebrate type/m</t>
    </r>
    <r>
      <rPr>
        <vertAlign val="superscript"/>
        <sz val="10"/>
        <rFont val="Arial"/>
        <family val="2"/>
      </rPr>
      <t>2</t>
    </r>
  </si>
  <si>
    <r>
      <t>Quadrat sums</t>
    </r>
    <r>
      <rPr>
        <sz val="10"/>
        <rFont val="Arial"/>
        <family val="0"/>
      </rPr>
      <t xml:space="preserve"> is total number of invertebrate types in a photo-quadrat</t>
    </r>
  </si>
  <si>
    <t>Summary information</t>
  </si>
  <si>
    <r>
      <t xml:space="preserve">transect sums </t>
    </r>
    <r>
      <rPr>
        <sz val="10"/>
        <rFont val="Arial"/>
        <family val="2"/>
      </rPr>
      <t>is sum of data (i.e. diameter) for each coral type</t>
    </r>
  </si>
  <si>
    <r>
      <t xml:space="preserve">size class sums (cm) </t>
    </r>
    <r>
      <rPr>
        <sz val="10"/>
        <rFont val="Arial"/>
        <family val="2"/>
      </rPr>
      <t>is sum of corals for different size classes for each coral type (0-5, 6-10, 11-20, 21-40, 41-80, 81-160, &gt;160)</t>
    </r>
  </si>
  <si>
    <r>
      <t>Total # of photo-quadrats</t>
    </r>
    <r>
      <rPr>
        <sz val="10"/>
        <rFont val="Arial"/>
        <family val="2"/>
      </rPr>
      <t xml:space="preserve"> is sum of photo-quadrats in transect for which data were collected</t>
    </r>
  </si>
  <si>
    <r>
      <t>Total # corals/transect</t>
    </r>
    <r>
      <rPr>
        <sz val="10"/>
        <rFont val="Arial"/>
        <family val="2"/>
      </rPr>
      <t xml:space="preserve"> is sum of corals in transect</t>
    </r>
  </si>
  <si>
    <r>
      <t>Total # of coral types/transect</t>
    </r>
    <r>
      <rPr>
        <sz val="10"/>
        <rFont val="Arial"/>
        <family val="2"/>
      </rPr>
      <t xml:space="preserve"> is sum of coral types in transect</t>
    </r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</si>
  <si>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sum of live area in transect </t>
    </r>
  </si>
  <si>
    <r>
      <t>Total area of transect</t>
    </r>
    <r>
      <rPr>
        <sz val="10"/>
        <rFont val="Arial"/>
        <family val="2"/>
      </rPr>
      <t xml:space="preserve"> is the sum of the total quadrats multiplied by 10,000</t>
    </r>
  </si>
  <si>
    <r>
      <t xml:space="preserve">Mean percent cover/coral (%) </t>
    </r>
    <r>
      <rPr>
        <sz val="10"/>
        <rFont val="Arial"/>
        <family val="2"/>
      </rPr>
      <t>is mean percent cover of live coral in transect or the ratio of the total live coral area to total quadrat area multiplied by 100</t>
    </r>
  </si>
  <si>
    <r>
      <t xml:space="preserve">Mean frequency/transect </t>
    </r>
    <r>
      <rPr>
        <sz val="10"/>
        <rFont val="Arial"/>
        <family val="2"/>
      </rPr>
      <t xml:space="preserve">is total number of corals in transect divided by total number of photo-quadrats </t>
    </r>
  </si>
  <si>
    <r>
      <t>Mean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the sum of the of coral types for all quadrats divided by the total number of quadrats</t>
    </r>
  </si>
  <si>
    <r>
      <t xml:space="preserve">Mean invertebrate frequency/transect </t>
    </r>
    <r>
      <rPr>
        <sz val="10"/>
        <rFont val="Arial"/>
        <family val="2"/>
      </rPr>
      <t>is total number of invertebrates in transect</t>
    </r>
  </si>
  <si>
    <t>Total # coral types/transect</t>
  </si>
  <si>
    <t>Mean diameter/coral</t>
  </si>
  <si>
    <r>
      <t>mean invertebrate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</si>
  <si>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Total # photo-quadrat/transect: 43</t>
  </si>
  <si>
    <t>site name: W side</t>
  </si>
  <si>
    <t>location: 23.06233N, 161.92965W</t>
  </si>
  <si>
    <t>s=soft corals/anemones/zoantharians</t>
  </si>
  <si>
    <t>Total live coral area/transect (cm2)</t>
  </si>
  <si>
    <t>Total area/transect (cm2)</t>
  </si>
  <si>
    <t>Mean coral frequency/m2/transect</t>
  </si>
  <si>
    <t>Mean coral types/m2/transect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</si>
</sst>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000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1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" fillId="0" borderId="16" xfId="0" applyFont="1" applyBorder="1" applyAlignment="1">
      <alignment/>
    </xf>
    <xf numFmtId="0" fontId="0" fillId="0" borderId="11" xfId="0" applyBorder="1" applyAlignment="1">
      <alignment/>
    </xf>
    <xf numFmtId="49" fontId="1" fillId="0" borderId="15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49" fontId="0" fillId="0" borderId="21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1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1" fontId="0" fillId="0" borderId="3" xfId="0" applyNumberForma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1" fontId="1" fillId="0" borderId="3" xfId="0" applyNumberFormat="1" applyFont="1" applyFill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1" fontId="0" fillId="0" borderId="3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5" xfId="0" applyBorder="1" applyAlignment="1">
      <alignment/>
    </xf>
    <xf numFmtId="49" fontId="0" fillId="0" borderId="28" xfId="0" applyNumberFormat="1" applyBorder="1" applyAlignment="1">
      <alignment/>
    </xf>
    <xf numFmtId="0" fontId="1" fillId="0" borderId="29" xfId="0" applyFont="1" applyBorder="1" applyAlignment="1">
      <alignment/>
    </xf>
    <xf numFmtId="0" fontId="1" fillId="0" borderId="2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1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Alignment="1">
      <alignment/>
    </xf>
    <xf numFmtId="49" fontId="1" fillId="0" borderId="0" xfId="0" applyNumberFormat="1" applyFont="1" applyBorder="1" applyAlignment="1">
      <alignment horizontal="left"/>
    </xf>
    <xf numFmtId="1" fontId="0" fillId="0" borderId="1" xfId="0" applyNumberFormat="1" applyFont="1" applyAlignment="1">
      <alignment/>
    </xf>
    <xf numFmtId="0" fontId="0" fillId="0" borderId="1" xfId="0" applyFont="1" applyAlignment="1">
      <alignment horizontal="right"/>
    </xf>
    <xf numFmtId="0" fontId="1" fillId="0" borderId="1" xfId="0" applyFont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9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1" fontId="1" fillId="0" borderId="4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1" fillId="0" borderId="23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28" xfId="0" applyNumberFormat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1" fillId="0" borderId="30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1" fontId="1" fillId="0" borderId="8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31" xfId="0" applyNumberFormat="1" applyBorder="1" applyAlignment="1">
      <alignment/>
    </xf>
    <xf numFmtId="49" fontId="1" fillId="0" borderId="32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1" fillId="0" borderId="34" xfId="0" applyFont="1" applyBorder="1" applyAlignment="1">
      <alignment/>
    </xf>
    <xf numFmtId="0" fontId="0" fillId="0" borderId="33" xfId="0" applyBorder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25" xfId="0" applyBorder="1" applyAlignment="1">
      <alignment/>
    </xf>
    <xf numFmtId="49" fontId="1" fillId="0" borderId="5" xfId="0" applyNumberFormat="1" applyFont="1" applyBorder="1" applyAlignment="1">
      <alignment horizontal="left"/>
    </xf>
    <xf numFmtId="0" fontId="0" fillId="0" borderId="27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4" xfId="0" applyBorder="1" applyAlignment="1">
      <alignment/>
    </xf>
    <xf numFmtId="49" fontId="1" fillId="0" borderId="21" xfId="0" applyNumberFormat="1" applyFont="1" applyBorder="1" applyAlignment="1">
      <alignment horizontal="left"/>
    </xf>
    <xf numFmtId="1" fontId="0" fillId="0" borderId="23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49" fontId="1" fillId="0" borderId="35" xfId="0" applyNumberFormat="1" applyFont="1" applyBorder="1" applyAlignment="1">
      <alignment horizontal="left"/>
    </xf>
    <xf numFmtId="0" fontId="0" fillId="0" borderId="36" xfId="0" applyBorder="1" applyAlignment="1">
      <alignment/>
    </xf>
    <xf numFmtId="1" fontId="0" fillId="0" borderId="37" xfId="0" applyNumberFormat="1" applyBorder="1" applyAlignment="1">
      <alignment/>
    </xf>
    <xf numFmtId="1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1" fontId="0" fillId="0" borderId="38" xfId="0" applyNumberFormat="1" applyBorder="1" applyAlignment="1">
      <alignment/>
    </xf>
    <xf numFmtId="0" fontId="1" fillId="0" borderId="38" xfId="0" applyFont="1" applyBorder="1" applyAlignment="1">
      <alignment/>
    </xf>
    <xf numFmtId="0" fontId="0" fillId="0" borderId="37" xfId="0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1" fontId="0" fillId="0" borderId="30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1" fillId="0" borderId="34" xfId="0" applyNumberFormat="1" applyFont="1" applyBorder="1" applyAlignment="1">
      <alignment/>
    </xf>
    <xf numFmtId="1" fontId="1" fillId="0" borderId="39" xfId="0" applyNumberFormat="1" applyFont="1" applyBorder="1" applyAlignment="1">
      <alignment/>
    </xf>
    <xf numFmtId="1" fontId="1" fillId="0" borderId="40" xfId="0" applyNumberFormat="1" applyFont="1" applyFill="1" applyBorder="1" applyAlignment="1">
      <alignment/>
    </xf>
    <xf numFmtId="1" fontId="0" fillId="0" borderId="40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7" xfId="0" applyBorder="1" applyAlignment="1">
      <alignment/>
    </xf>
    <xf numFmtId="2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44" xfId="0" applyFont="1" applyFill="1" applyBorder="1" applyAlignment="1">
      <alignment horizontal="center"/>
    </xf>
    <xf numFmtId="1" fontId="1" fillId="0" borderId="32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30" xfId="0" applyFont="1" applyBorder="1" applyAlignment="1">
      <alignment/>
    </xf>
    <xf numFmtId="49" fontId="0" fillId="0" borderId="28" xfId="0" applyNumberFormat="1" applyFont="1" applyBorder="1" applyAlignment="1">
      <alignment/>
    </xf>
    <xf numFmtId="1" fontId="1" fillId="0" borderId="48" xfId="0" applyNumberFormat="1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0" fillId="0" borderId="30" xfId="0" applyNumberFormat="1" applyFont="1" applyFill="1" applyBorder="1" applyAlignment="1">
      <alignment/>
    </xf>
    <xf numFmtId="1" fontId="0" fillId="0" borderId="39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49" fontId="1" fillId="0" borderId="6" xfId="0" applyNumberFormat="1" applyFont="1" applyBorder="1" applyAlignment="1">
      <alignment horizontal="left"/>
    </xf>
    <xf numFmtId="1" fontId="0" fillId="0" borderId="9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0" fontId="1" fillId="0" borderId="48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51" xfId="0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6.8515625" style="77" customWidth="1"/>
    <col min="2" max="2" width="13.00390625" style="76" customWidth="1"/>
    <col min="3" max="4" width="14.8515625" style="15" customWidth="1"/>
    <col min="5" max="5" width="14.28125" style="15" customWidth="1"/>
    <col min="6" max="6" width="16.00390625" style="15" customWidth="1"/>
    <col min="7" max="7" width="14.28125" style="15" customWidth="1"/>
    <col min="8" max="8" width="15.140625" style="15" customWidth="1"/>
    <col min="9" max="9" width="18.00390625" style="15" customWidth="1"/>
    <col min="10" max="10" width="19.7109375" style="15" customWidth="1"/>
    <col min="11" max="11" width="41.421875" style="2" customWidth="1"/>
    <col min="12" max="12" width="13.421875" style="2" customWidth="1"/>
    <col min="13" max="13" width="16.57421875" style="2" customWidth="1"/>
    <col min="14" max="14" width="13.140625" style="2" customWidth="1"/>
    <col min="15" max="15" width="27.00390625" style="2" customWidth="1"/>
    <col min="16" max="16" width="10.7109375" style="2" customWidth="1"/>
    <col min="17" max="16384" width="9.140625" style="2" customWidth="1"/>
  </cols>
  <sheetData>
    <row r="1" spans="1:12" ht="12.75">
      <c r="A1" s="23" t="s">
        <v>4</v>
      </c>
      <c r="B1" s="23"/>
      <c r="L1" s="1"/>
    </row>
    <row r="2" spans="1:12" s="4" customFormat="1" ht="12.75">
      <c r="A2" s="6" t="s">
        <v>70</v>
      </c>
      <c r="B2" s="6"/>
      <c r="C2" s="17"/>
      <c r="D2" s="17"/>
      <c r="E2" s="17"/>
      <c r="F2" s="17"/>
      <c r="G2" s="17"/>
      <c r="H2" s="17"/>
      <c r="I2" s="17"/>
      <c r="J2" s="17"/>
      <c r="L2" s="1"/>
    </row>
    <row r="3" spans="1:12" s="4" customFormat="1" ht="12.75">
      <c r="A3" s="6" t="s">
        <v>126</v>
      </c>
      <c r="B3" s="6"/>
      <c r="C3" s="17"/>
      <c r="D3" s="17"/>
      <c r="E3" s="17"/>
      <c r="F3" s="17"/>
      <c r="G3" s="17"/>
      <c r="H3" s="17"/>
      <c r="I3" s="17"/>
      <c r="J3" s="17"/>
      <c r="L3" s="1"/>
    </row>
    <row r="4" spans="1:12" s="4" customFormat="1" ht="12.75">
      <c r="A4" s="6" t="s">
        <v>71</v>
      </c>
      <c r="B4" s="6"/>
      <c r="C4" s="89"/>
      <c r="D4" s="89"/>
      <c r="E4" s="17"/>
      <c r="F4" s="17"/>
      <c r="G4" s="17"/>
      <c r="H4" s="17"/>
      <c r="I4" s="17"/>
      <c r="J4" s="17"/>
      <c r="L4" s="1"/>
    </row>
    <row r="5" spans="1:12" s="4" customFormat="1" ht="12.75">
      <c r="A5" s="1" t="s">
        <v>127</v>
      </c>
      <c r="B5" s="1"/>
      <c r="C5" s="89"/>
      <c r="D5" s="89"/>
      <c r="E5" s="17"/>
      <c r="F5" s="17"/>
      <c r="G5" s="17"/>
      <c r="H5" s="17"/>
      <c r="I5" s="17"/>
      <c r="J5" s="17"/>
      <c r="L5" s="1"/>
    </row>
    <row r="6" spans="1:16" s="1" customFormat="1" ht="12.75">
      <c r="A6" s="24" t="s">
        <v>5</v>
      </c>
      <c r="B6" s="25" t="s">
        <v>6</v>
      </c>
      <c r="C6" s="197" t="s">
        <v>1</v>
      </c>
      <c r="D6" s="198"/>
      <c r="E6" s="169" t="s">
        <v>7</v>
      </c>
      <c r="F6" s="199"/>
      <c r="G6" s="169" t="s">
        <v>2</v>
      </c>
      <c r="H6" s="199"/>
      <c r="I6" s="200" t="s">
        <v>128</v>
      </c>
      <c r="J6" s="201"/>
      <c r="K6" s="21"/>
      <c r="L6" s="26" t="s">
        <v>8</v>
      </c>
      <c r="M6" s="8" t="s">
        <v>9</v>
      </c>
      <c r="N6" s="8" t="s">
        <v>10</v>
      </c>
      <c r="O6" s="19" t="s">
        <v>11</v>
      </c>
      <c r="P6" s="27" t="s">
        <v>12</v>
      </c>
    </row>
    <row r="7" spans="1:16" s="7" customFormat="1" ht="15" thickBot="1">
      <c r="A7" s="28" t="s">
        <v>13</v>
      </c>
      <c r="B7" s="29" t="s">
        <v>14</v>
      </c>
      <c r="C7" s="90" t="s">
        <v>15</v>
      </c>
      <c r="D7" s="31" t="s">
        <v>16</v>
      </c>
      <c r="E7" s="101" t="s">
        <v>15</v>
      </c>
      <c r="F7" s="30" t="s">
        <v>16</v>
      </c>
      <c r="G7" s="101" t="s">
        <v>15</v>
      </c>
      <c r="H7" s="30" t="s">
        <v>16</v>
      </c>
      <c r="I7" s="174" t="s">
        <v>15</v>
      </c>
      <c r="J7" s="175" t="s">
        <v>16</v>
      </c>
      <c r="K7" s="165"/>
      <c r="L7" s="32" t="s">
        <v>0</v>
      </c>
      <c r="M7" s="20" t="s">
        <v>0</v>
      </c>
      <c r="N7" s="20" t="s">
        <v>0</v>
      </c>
      <c r="O7" s="31" t="s">
        <v>0</v>
      </c>
      <c r="P7" s="33" t="s">
        <v>3</v>
      </c>
    </row>
    <row r="8" spans="1:16" ht="12.75">
      <c r="A8" s="127" t="s">
        <v>17</v>
      </c>
      <c r="B8" s="111">
        <v>4</v>
      </c>
      <c r="C8" s="128"/>
      <c r="D8" s="129"/>
      <c r="E8" s="142"/>
      <c r="F8" s="143"/>
      <c r="G8" s="115">
        <v>13.9052827</v>
      </c>
      <c r="H8" s="114">
        <v>90.14231688</v>
      </c>
      <c r="I8" s="115"/>
      <c r="J8" s="146"/>
      <c r="K8" s="167"/>
      <c r="L8" s="116"/>
      <c r="M8" s="130"/>
      <c r="N8" s="130"/>
      <c r="O8" s="60"/>
      <c r="P8" s="111">
        <f>SUM(L8:O8)</f>
        <v>0</v>
      </c>
    </row>
    <row r="9" spans="1:16" ht="12.75">
      <c r="A9" s="118"/>
      <c r="B9" s="119"/>
      <c r="C9" s="97"/>
      <c r="D9" s="63"/>
      <c r="E9" s="105"/>
      <c r="F9" s="144"/>
      <c r="G9" s="105">
        <v>7.193857961</v>
      </c>
      <c r="H9" s="63">
        <v>25.91062898</v>
      </c>
      <c r="I9" s="105"/>
      <c r="J9" s="144"/>
      <c r="K9" s="167"/>
      <c r="L9" s="68"/>
      <c r="M9" s="56"/>
      <c r="N9" s="56"/>
      <c r="O9" s="55"/>
      <c r="P9" s="131">
        <f aca="true" t="shared" si="0" ref="P9:P79">SUM(L9:O9)</f>
        <v>0</v>
      </c>
    </row>
    <row r="10" spans="1:16" ht="12.75">
      <c r="A10" s="118"/>
      <c r="B10" s="119"/>
      <c r="C10" s="97"/>
      <c r="D10" s="63"/>
      <c r="E10" s="105"/>
      <c r="F10" s="144"/>
      <c r="G10" s="105">
        <v>7.90569415</v>
      </c>
      <c r="H10" s="63">
        <v>27.96078822</v>
      </c>
      <c r="I10" s="105"/>
      <c r="J10" s="144"/>
      <c r="K10" s="167"/>
      <c r="L10" s="68"/>
      <c r="M10" s="56"/>
      <c r="N10" s="56"/>
      <c r="O10" s="55"/>
      <c r="P10" s="131">
        <f t="shared" si="0"/>
        <v>0</v>
      </c>
    </row>
    <row r="11" spans="1:16" ht="13.5" thickBot="1">
      <c r="A11" s="120"/>
      <c r="B11" s="121"/>
      <c r="C11" s="122"/>
      <c r="D11" s="123"/>
      <c r="E11" s="124"/>
      <c r="F11" s="145"/>
      <c r="G11" s="124">
        <v>9.940107267</v>
      </c>
      <c r="H11" s="123">
        <v>50.59215764</v>
      </c>
      <c r="I11" s="124"/>
      <c r="J11" s="145"/>
      <c r="K11" s="167"/>
      <c r="L11" s="125"/>
      <c r="M11" s="126"/>
      <c r="N11" s="126"/>
      <c r="O11" s="72"/>
      <c r="P11" s="121">
        <f t="shared" si="0"/>
        <v>0</v>
      </c>
    </row>
    <row r="12" spans="1:16" ht="12.75">
      <c r="A12" s="110" t="s">
        <v>18</v>
      </c>
      <c r="B12" s="111">
        <v>7</v>
      </c>
      <c r="C12" s="113"/>
      <c r="D12" s="114"/>
      <c r="E12" s="115">
        <v>43.74524977</v>
      </c>
      <c r="F12" s="146">
        <v>683.2835389</v>
      </c>
      <c r="G12" s="115">
        <v>66.80331665</v>
      </c>
      <c r="H12" s="114">
        <v>792.8922513</v>
      </c>
      <c r="I12" s="142">
        <v>24.92950875</v>
      </c>
      <c r="J12" s="143">
        <v>237.3231132</v>
      </c>
      <c r="K12" s="167"/>
      <c r="L12" s="116"/>
      <c r="M12" s="117"/>
      <c r="N12" s="117"/>
      <c r="O12" s="112"/>
      <c r="P12" s="131">
        <f t="shared" si="0"/>
        <v>0</v>
      </c>
    </row>
    <row r="13" spans="1:16" ht="12.75">
      <c r="A13" s="118"/>
      <c r="B13" s="119"/>
      <c r="C13" s="97"/>
      <c r="D13" s="63"/>
      <c r="E13" s="105"/>
      <c r="F13" s="144"/>
      <c r="G13" s="105">
        <v>18.08060424</v>
      </c>
      <c r="H13" s="63">
        <v>98.61700077</v>
      </c>
      <c r="I13" s="105"/>
      <c r="J13" s="144"/>
      <c r="K13" s="167"/>
      <c r="L13" s="68"/>
      <c r="M13" s="56"/>
      <c r="N13" s="56"/>
      <c r="O13" s="55"/>
      <c r="P13" s="131">
        <f t="shared" si="0"/>
        <v>0</v>
      </c>
    </row>
    <row r="14" spans="1:16" ht="12.75">
      <c r="A14" s="118"/>
      <c r="B14" s="119"/>
      <c r="C14" s="97"/>
      <c r="D14" s="63"/>
      <c r="E14" s="105"/>
      <c r="F14" s="144"/>
      <c r="G14" s="105">
        <v>21.02243909</v>
      </c>
      <c r="H14" s="63">
        <v>198.2700463</v>
      </c>
      <c r="I14" s="105"/>
      <c r="J14" s="144"/>
      <c r="K14" s="167"/>
      <c r="L14" s="68"/>
      <c r="M14" s="56"/>
      <c r="N14" s="56"/>
      <c r="O14" s="55"/>
      <c r="P14" s="131">
        <f t="shared" si="0"/>
        <v>0</v>
      </c>
    </row>
    <row r="15" spans="1:16" ht="12.75">
      <c r="A15" s="118"/>
      <c r="B15" s="119"/>
      <c r="C15" s="97"/>
      <c r="D15" s="63"/>
      <c r="E15" s="105"/>
      <c r="F15" s="144"/>
      <c r="G15" s="105">
        <v>17.56363033</v>
      </c>
      <c r="H15" s="63">
        <v>97.96164225</v>
      </c>
      <c r="I15" s="105"/>
      <c r="J15" s="144"/>
      <c r="K15" s="167"/>
      <c r="L15" s="68"/>
      <c r="M15" s="56"/>
      <c r="N15" s="56"/>
      <c r="O15" s="55"/>
      <c r="P15" s="131">
        <f t="shared" si="0"/>
        <v>0</v>
      </c>
    </row>
    <row r="16" spans="1:16" ht="13.5" thickBot="1">
      <c r="A16" s="120"/>
      <c r="B16" s="121"/>
      <c r="C16" s="122"/>
      <c r="D16" s="123"/>
      <c r="E16" s="124"/>
      <c r="F16" s="145"/>
      <c r="G16" s="124">
        <v>16.5161541</v>
      </c>
      <c r="H16" s="123">
        <v>91.48515806</v>
      </c>
      <c r="I16" s="124"/>
      <c r="J16" s="145"/>
      <c r="K16" s="167"/>
      <c r="L16" s="125"/>
      <c r="M16" s="126"/>
      <c r="N16" s="126"/>
      <c r="O16" s="72"/>
      <c r="P16" s="121">
        <f t="shared" si="0"/>
        <v>0</v>
      </c>
    </row>
    <row r="17" spans="1:16" ht="13.5" thickBot="1">
      <c r="A17" s="39" t="s">
        <v>19</v>
      </c>
      <c r="B17" s="41">
        <v>1</v>
      </c>
      <c r="C17" s="93">
        <v>18.07847367</v>
      </c>
      <c r="D17" s="94">
        <v>177.5129379</v>
      </c>
      <c r="E17" s="102"/>
      <c r="F17" s="147"/>
      <c r="G17" s="102"/>
      <c r="H17" s="94"/>
      <c r="I17" s="103"/>
      <c r="J17" s="148"/>
      <c r="K17" s="167"/>
      <c r="L17" s="37"/>
      <c r="M17" s="40"/>
      <c r="N17" s="40"/>
      <c r="O17" s="34"/>
      <c r="P17" s="41">
        <f t="shared" si="0"/>
        <v>0</v>
      </c>
    </row>
    <row r="18" spans="1:16" s="180" customFormat="1" ht="12.75">
      <c r="A18" s="110" t="s">
        <v>20</v>
      </c>
      <c r="B18" s="111">
        <v>10</v>
      </c>
      <c r="C18" s="113">
        <v>17.2520049</v>
      </c>
      <c r="D18" s="114">
        <v>153.3871544</v>
      </c>
      <c r="E18" s="115"/>
      <c r="F18" s="146"/>
      <c r="G18" s="115">
        <v>22.71937856</v>
      </c>
      <c r="H18" s="114">
        <v>194.2903956</v>
      </c>
      <c r="I18" s="142">
        <v>40.53122651</v>
      </c>
      <c r="J18" s="143">
        <v>735.4760008</v>
      </c>
      <c r="K18" s="168"/>
      <c r="L18" s="116"/>
      <c r="M18" s="117"/>
      <c r="N18" s="117"/>
      <c r="O18" s="112"/>
      <c r="P18" s="131">
        <f t="shared" si="0"/>
        <v>0</v>
      </c>
    </row>
    <row r="19" spans="1:16" s="181" customFormat="1" ht="12.75">
      <c r="A19" s="118"/>
      <c r="B19" s="119"/>
      <c r="C19" s="97"/>
      <c r="D19" s="63"/>
      <c r="E19" s="105"/>
      <c r="F19" s="144"/>
      <c r="G19" s="105"/>
      <c r="H19" s="63"/>
      <c r="I19" s="105">
        <v>35.22709211</v>
      </c>
      <c r="J19" s="144">
        <v>537.587134</v>
      </c>
      <c r="K19" s="170"/>
      <c r="L19" s="68"/>
      <c r="M19" s="56"/>
      <c r="N19" s="56"/>
      <c r="O19" s="55"/>
      <c r="P19" s="119"/>
    </row>
    <row r="20" spans="1:16" s="181" customFormat="1" ht="12.75">
      <c r="A20" s="118"/>
      <c r="B20" s="119"/>
      <c r="C20" s="97"/>
      <c r="D20" s="63"/>
      <c r="E20" s="105"/>
      <c r="F20" s="144"/>
      <c r="G20" s="105"/>
      <c r="H20" s="63"/>
      <c r="I20" s="105">
        <v>36.49010255</v>
      </c>
      <c r="J20" s="144">
        <v>450.4630552</v>
      </c>
      <c r="K20" s="170"/>
      <c r="L20" s="68"/>
      <c r="M20" s="56"/>
      <c r="N20" s="56"/>
      <c r="O20" s="55"/>
      <c r="P20" s="119"/>
    </row>
    <row r="21" spans="1:16" s="181" customFormat="1" ht="12.75">
      <c r="A21" s="118"/>
      <c r="B21" s="119"/>
      <c r="C21" s="97"/>
      <c r="D21" s="63"/>
      <c r="E21" s="105"/>
      <c r="F21" s="144"/>
      <c r="G21" s="105"/>
      <c r="H21" s="63"/>
      <c r="I21" s="105">
        <v>12.25191985</v>
      </c>
      <c r="J21" s="144">
        <v>65.71898028</v>
      </c>
      <c r="K21" s="170"/>
      <c r="L21" s="68"/>
      <c r="M21" s="56"/>
      <c r="N21" s="56"/>
      <c r="O21" s="55"/>
      <c r="P21" s="119"/>
    </row>
    <row r="22" spans="1:16" s="181" customFormat="1" ht="12.75">
      <c r="A22" s="118"/>
      <c r="B22" s="119"/>
      <c r="C22" s="97"/>
      <c r="D22" s="63"/>
      <c r="E22" s="105"/>
      <c r="F22" s="144"/>
      <c r="G22" s="105"/>
      <c r="H22" s="63"/>
      <c r="I22" s="105">
        <v>9.018779231</v>
      </c>
      <c r="J22" s="144">
        <v>37.19876519</v>
      </c>
      <c r="K22" s="170"/>
      <c r="L22" s="68"/>
      <c r="M22" s="56"/>
      <c r="N22" s="56"/>
      <c r="O22" s="55"/>
      <c r="P22" s="119"/>
    </row>
    <row r="23" spans="1:16" s="181" customFormat="1" ht="12.75">
      <c r="A23" s="118"/>
      <c r="B23" s="119"/>
      <c r="C23" s="97"/>
      <c r="D23" s="63"/>
      <c r="E23" s="105"/>
      <c r="F23" s="144"/>
      <c r="G23" s="105"/>
      <c r="H23" s="63"/>
      <c r="I23" s="105">
        <v>7.327651955</v>
      </c>
      <c r="J23" s="144">
        <v>30.08862776</v>
      </c>
      <c r="K23" s="170"/>
      <c r="L23" s="68"/>
      <c r="M23" s="56"/>
      <c r="N23" s="56"/>
      <c r="O23" s="55"/>
      <c r="P23" s="119"/>
    </row>
    <row r="24" spans="1:16" s="181" customFormat="1" ht="12.75">
      <c r="A24" s="118"/>
      <c r="B24" s="119"/>
      <c r="C24" s="97"/>
      <c r="D24" s="63"/>
      <c r="E24" s="105"/>
      <c r="F24" s="144"/>
      <c r="G24" s="105"/>
      <c r="H24" s="63"/>
      <c r="I24" s="105">
        <v>8.467812224</v>
      </c>
      <c r="J24" s="144">
        <v>30.55666202</v>
      </c>
      <c r="K24" s="170"/>
      <c r="L24" s="68"/>
      <c r="M24" s="56"/>
      <c r="N24" s="56"/>
      <c r="O24" s="55"/>
      <c r="P24" s="119"/>
    </row>
    <row r="25" spans="1:16" s="190" customFormat="1" ht="13.5" thickBot="1">
      <c r="A25" s="182"/>
      <c r="B25" s="155"/>
      <c r="C25" s="183"/>
      <c r="D25" s="184"/>
      <c r="E25" s="185"/>
      <c r="F25" s="186"/>
      <c r="G25" s="185"/>
      <c r="H25" s="184"/>
      <c r="I25" s="124">
        <v>10.90232932</v>
      </c>
      <c r="J25" s="145">
        <v>46.66899024</v>
      </c>
      <c r="K25" s="171"/>
      <c r="L25" s="187"/>
      <c r="M25" s="188"/>
      <c r="N25" s="188"/>
      <c r="O25" s="189"/>
      <c r="P25" s="155"/>
    </row>
    <row r="26" spans="1:16" ht="12.75">
      <c r="A26" s="110" t="s">
        <v>21</v>
      </c>
      <c r="B26" s="111">
        <v>9</v>
      </c>
      <c r="C26" s="113">
        <v>16.78178133</v>
      </c>
      <c r="D26" s="114">
        <v>136.8680334</v>
      </c>
      <c r="E26" s="115">
        <v>18.46047702</v>
      </c>
      <c r="F26" s="146">
        <v>168.0384156</v>
      </c>
      <c r="G26" s="115">
        <v>26.58060689</v>
      </c>
      <c r="H26" s="114">
        <v>250.910629</v>
      </c>
      <c r="I26" s="142">
        <v>33.83092151</v>
      </c>
      <c r="J26" s="143">
        <v>419.0625</v>
      </c>
      <c r="K26" s="167"/>
      <c r="L26" s="116"/>
      <c r="M26" s="117"/>
      <c r="N26" s="117"/>
      <c r="O26" s="112"/>
      <c r="P26" s="131">
        <f t="shared" si="0"/>
        <v>0</v>
      </c>
    </row>
    <row r="27" spans="1:16" ht="12.75">
      <c r="A27" s="118"/>
      <c r="B27" s="119"/>
      <c r="C27" s="97"/>
      <c r="D27" s="63"/>
      <c r="E27" s="105">
        <v>27.77269615</v>
      </c>
      <c r="F27" s="144">
        <v>234.7581608</v>
      </c>
      <c r="G27" s="105">
        <v>30.35944433</v>
      </c>
      <c r="H27" s="63">
        <v>434.5889729</v>
      </c>
      <c r="I27" s="105">
        <v>38.40820269</v>
      </c>
      <c r="J27" s="144">
        <v>465.0886824</v>
      </c>
      <c r="K27" s="167"/>
      <c r="L27" s="68"/>
      <c r="M27" s="56"/>
      <c r="N27" s="56"/>
      <c r="O27" s="55"/>
      <c r="P27" s="131">
        <f t="shared" si="0"/>
        <v>0</v>
      </c>
    </row>
    <row r="28" spans="1:16" ht="13.5" thickBot="1">
      <c r="A28" s="120"/>
      <c r="B28" s="121"/>
      <c r="C28" s="122"/>
      <c r="D28" s="123"/>
      <c r="E28" s="124"/>
      <c r="F28" s="145"/>
      <c r="G28" s="124">
        <v>14.82145598</v>
      </c>
      <c r="H28" s="123">
        <v>88.27129777</v>
      </c>
      <c r="I28" s="124">
        <v>33.51488425</v>
      </c>
      <c r="J28" s="145">
        <v>280.2322635</v>
      </c>
      <c r="K28" s="167"/>
      <c r="L28" s="125"/>
      <c r="M28" s="126"/>
      <c r="N28" s="126"/>
      <c r="O28" s="72"/>
      <c r="P28" s="121">
        <f t="shared" si="0"/>
        <v>0</v>
      </c>
    </row>
    <row r="29" spans="1:16" ht="12.75">
      <c r="A29" s="110" t="s">
        <v>22</v>
      </c>
      <c r="B29" s="111">
        <v>5</v>
      </c>
      <c r="C29" s="113"/>
      <c r="D29" s="114"/>
      <c r="E29" s="115">
        <v>63.32300487</v>
      </c>
      <c r="F29" s="146">
        <v>805.8767914</v>
      </c>
      <c r="G29" s="115">
        <v>12.78749794</v>
      </c>
      <c r="H29" s="114">
        <v>66.70481688</v>
      </c>
      <c r="I29" s="142">
        <v>47.24112761</v>
      </c>
      <c r="J29" s="143">
        <v>915.4698276</v>
      </c>
      <c r="K29" s="167"/>
      <c r="L29" s="116"/>
      <c r="M29" s="117"/>
      <c r="N29" s="117"/>
      <c r="O29" s="112"/>
      <c r="P29" s="131">
        <f t="shared" si="0"/>
        <v>0</v>
      </c>
    </row>
    <row r="30" spans="1:16" ht="13.5" thickBot="1">
      <c r="A30" s="132"/>
      <c r="B30" s="133"/>
      <c r="C30" s="134"/>
      <c r="D30" s="135"/>
      <c r="E30" s="137"/>
      <c r="F30" s="149"/>
      <c r="G30" s="137">
        <v>9.002830411</v>
      </c>
      <c r="H30" s="135">
        <v>42.74980096</v>
      </c>
      <c r="I30" s="124">
        <v>10.71576344</v>
      </c>
      <c r="J30" s="145">
        <v>58.90086207</v>
      </c>
      <c r="K30" s="167"/>
      <c r="L30" s="138"/>
      <c r="M30" s="139"/>
      <c r="N30" s="139"/>
      <c r="O30" s="136"/>
      <c r="P30" s="121">
        <f t="shared" si="0"/>
        <v>0</v>
      </c>
    </row>
    <row r="31" spans="1:16" ht="12.75">
      <c r="A31" s="110" t="s">
        <v>23</v>
      </c>
      <c r="B31" s="111">
        <v>10</v>
      </c>
      <c r="C31" s="113">
        <v>10.48035203</v>
      </c>
      <c r="D31" s="114">
        <v>59.79796975</v>
      </c>
      <c r="E31" s="115">
        <v>5.1</v>
      </c>
      <c r="F31" s="146">
        <v>13.64948248</v>
      </c>
      <c r="G31" s="115">
        <v>14.25585839</v>
      </c>
      <c r="H31" s="114">
        <v>124.0794188</v>
      </c>
      <c r="I31" s="142">
        <v>19.50607774</v>
      </c>
      <c r="J31" s="143">
        <v>196.7284483</v>
      </c>
      <c r="K31" s="167"/>
      <c r="L31" s="116"/>
      <c r="M31" s="117"/>
      <c r="N31" s="117"/>
      <c r="O31" s="112"/>
      <c r="P31" s="131">
        <f t="shared" si="0"/>
        <v>0</v>
      </c>
    </row>
    <row r="32" spans="1:16" ht="12.75">
      <c r="A32" s="118"/>
      <c r="B32" s="119"/>
      <c r="C32" s="97"/>
      <c r="D32" s="63"/>
      <c r="E32" s="105"/>
      <c r="F32" s="144"/>
      <c r="G32" s="105">
        <v>31.46755482</v>
      </c>
      <c r="H32" s="63">
        <v>161.6092755</v>
      </c>
      <c r="I32" s="105">
        <v>41.56009359</v>
      </c>
      <c r="J32" s="144">
        <v>875.0991379</v>
      </c>
      <c r="K32" s="167"/>
      <c r="L32" s="68"/>
      <c r="M32" s="56"/>
      <c r="N32" s="56"/>
      <c r="O32" s="55"/>
      <c r="P32" s="131">
        <f t="shared" si="0"/>
        <v>0</v>
      </c>
    </row>
    <row r="33" spans="1:16" ht="12.75">
      <c r="A33" s="118"/>
      <c r="B33" s="119"/>
      <c r="C33" s="97"/>
      <c r="D33" s="63"/>
      <c r="E33" s="105"/>
      <c r="F33" s="144"/>
      <c r="G33" s="105">
        <v>13.21671399</v>
      </c>
      <c r="H33" s="63">
        <v>86.08180732</v>
      </c>
      <c r="I33" s="105">
        <v>23.38581946</v>
      </c>
      <c r="J33" s="144">
        <v>253.8318966</v>
      </c>
      <c r="K33" s="167"/>
      <c r="L33" s="68"/>
      <c r="M33" s="56"/>
      <c r="N33" s="56"/>
      <c r="O33" s="55"/>
      <c r="P33" s="131">
        <f t="shared" si="0"/>
        <v>0</v>
      </c>
    </row>
    <row r="34" spans="1:16" ht="12.75">
      <c r="A34" s="118"/>
      <c r="B34" s="119"/>
      <c r="C34" s="97"/>
      <c r="D34" s="63"/>
      <c r="E34" s="105"/>
      <c r="F34" s="144"/>
      <c r="G34" s="105">
        <v>14.42088012</v>
      </c>
      <c r="H34" s="63">
        <v>83.70322452</v>
      </c>
      <c r="I34" s="105"/>
      <c r="J34" s="144"/>
      <c r="K34" s="167"/>
      <c r="L34" s="68"/>
      <c r="M34" s="56"/>
      <c r="N34" s="56"/>
      <c r="O34" s="55"/>
      <c r="P34" s="131">
        <f t="shared" si="0"/>
        <v>0</v>
      </c>
    </row>
    <row r="35" spans="1:16" ht="12.75">
      <c r="A35" s="118"/>
      <c r="B35" s="119"/>
      <c r="C35" s="97"/>
      <c r="D35" s="63"/>
      <c r="E35" s="105"/>
      <c r="F35" s="144"/>
      <c r="G35" s="105">
        <v>5.713432602</v>
      </c>
      <c r="H35" s="63">
        <v>8.693272293</v>
      </c>
      <c r="I35" s="105"/>
      <c r="J35" s="144"/>
      <c r="K35" s="167"/>
      <c r="L35" s="68"/>
      <c r="M35" s="56"/>
      <c r="N35" s="56"/>
      <c r="O35" s="55"/>
      <c r="P35" s="131">
        <f t="shared" si="0"/>
        <v>0</v>
      </c>
    </row>
    <row r="36" spans="1:16" ht="13.5" thickBot="1">
      <c r="A36" s="120"/>
      <c r="B36" s="121"/>
      <c r="C36" s="122"/>
      <c r="D36" s="123"/>
      <c r="E36" s="124"/>
      <c r="F36" s="145"/>
      <c r="G36" s="124">
        <v>10.0950893</v>
      </c>
      <c r="H36" s="123">
        <v>35.07663217</v>
      </c>
      <c r="I36" s="124"/>
      <c r="J36" s="145"/>
      <c r="K36" s="167"/>
      <c r="L36" s="125"/>
      <c r="M36" s="126"/>
      <c r="N36" s="126"/>
      <c r="O36" s="72"/>
      <c r="P36" s="121">
        <f t="shared" si="0"/>
        <v>0</v>
      </c>
    </row>
    <row r="37" spans="1:16" ht="12.75">
      <c r="A37" s="110" t="s">
        <v>24</v>
      </c>
      <c r="B37" s="111">
        <v>8</v>
      </c>
      <c r="C37" s="113">
        <v>9.643320516</v>
      </c>
      <c r="D37" s="114">
        <v>48.93013535</v>
      </c>
      <c r="E37" s="115">
        <v>45.57335551</v>
      </c>
      <c r="F37" s="146">
        <v>875.1990446</v>
      </c>
      <c r="G37" s="115"/>
      <c r="H37" s="114"/>
      <c r="I37" s="142">
        <v>42.6194063</v>
      </c>
      <c r="J37" s="143">
        <v>646.8060345</v>
      </c>
      <c r="K37" s="167"/>
      <c r="L37" s="116"/>
      <c r="M37" s="117"/>
      <c r="N37" s="117"/>
      <c r="O37" s="112"/>
      <c r="P37" s="131">
        <f t="shared" si="0"/>
        <v>0</v>
      </c>
    </row>
    <row r="38" spans="1:16" ht="12.75">
      <c r="A38" s="127"/>
      <c r="B38" s="131"/>
      <c r="C38" s="128"/>
      <c r="D38" s="129"/>
      <c r="E38" s="142"/>
      <c r="F38" s="143"/>
      <c r="G38" s="142"/>
      <c r="H38" s="129"/>
      <c r="I38" s="142">
        <v>25.37036012</v>
      </c>
      <c r="J38" s="143">
        <v>258.6767241</v>
      </c>
      <c r="K38" s="167"/>
      <c r="L38" s="172"/>
      <c r="M38" s="130"/>
      <c r="N38" s="130"/>
      <c r="O38" s="60"/>
      <c r="P38" s="131"/>
    </row>
    <row r="39" spans="1:16" ht="12.75">
      <c r="A39" s="118"/>
      <c r="B39" s="119"/>
      <c r="C39" s="97">
        <v>13.27700499</v>
      </c>
      <c r="D39" s="63">
        <v>112.0173169</v>
      </c>
      <c r="E39" s="105"/>
      <c r="F39" s="144"/>
      <c r="G39" s="105"/>
      <c r="H39" s="63"/>
      <c r="I39" s="105">
        <v>13.56084628</v>
      </c>
      <c r="J39" s="144">
        <v>94.43534483</v>
      </c>
      <c r="K39" s="167"/>
      <c r="L39" s="68"/>
      <c r="M39" s="56"/>
      <c r="N39" s="56"/>
      <c r="O39" s="55"/>
      <c r="P39" s="131">
        <f t="shared" si="0"/>
        <v>0</v>
      </c>
    </row>
    <row r="40" spans="1:16" ht="13.5" thickBot="1">
      <c r="A40" s="120"/>
      <c r="B40" s="121"/>
      <c r="C40" s="122">
        <v>13.02863089</v>
      </c>
      <c r="D40" s="123">
        <v>106.3744029</v>
      </c>
      <c r="E40" s="124"/>
      <c r="F40" s="145"/>
      <c r="G40" s="124"/>
      <c r="H40" s="123"/>
      <c r="I40" s="124">
        <v>12.26151816</v>
      </c>
      <c r="J40" s="145">
        <v>58.16810345</v>
      </c>
      <c r="K40" s="167"/>
      <c r="L40" s="125"/>
      <c r="M40" s="126"/>
      <c r="N40" s="126"/>
      <c r="O40" s="72"/>
      <c r="P40" s="121">
        <f t="shared" si="0"/>
        <v>0</v>
      </c>
    </row>
    <row r="41" spans="1:16" ht="12.75">
      <c r="A41" s="110" t="s">
        <v>25</v>
      </c>
      <c r="B41" s="111">
        <v>6</v>
      </c>
      <c r="C41" s="113">
        <v>14.43090634</v>
      </c>
      <c r="D41" s="114">
        <v>102.2699224</v>
      </c>
      <c r="E41" s="115"/>
      <c r="F41" s="146"/>
      <c r="G41" s="115">
        <v>24.27655657</v>
      </c>
      <c r="H41" s="114">
        <v>178.2660437</v>
      </c>
      <c r="I41" s="142"/>
      <c r="J41" s="143"/>
      <c r="K41" s="167"/>
      <c r="L41" s="116"/>
      <c r="M41" s="117"/>
      <c r="N41" s="117"/>
      <c r="O41" s="112"/>
      <c r="P41" s="131">
        <f t="shared" si="0"/>
        <v>0</v>
      </c>
    </row>
    <row r="42" spans="1:16" ht="12.75">
      <c r="A42" s="118"/>
      <c r="B42" s="119"/>
      <c r="C42" s="97">
        <v>8.670427017</v>
      </c>
      <c r="D42" s="63">
        <v>44.68000705</v>
      </c>
      <c r="E42" s="105"/>
      <c r="F42" s="144"/>
      <c r="G42" s="105">
        <v>15.54147279</v>
      </c>
      <c r="H42" s="63">
        <v>111.2614598</v>
      </c>
      <c r="I42" s="105"/>
      <c r="J42" s="144"/>
      <c r="K42" s="167"/>
      <c r="L42" s="68"/>
      <c r="M42" s="56"/>
      <c r="N42" s="56"/>
      <c r="O42" s="55"/>
      <c r="P42" s="131">
        <f t="shared" si="0"/>
        <v>0</v>
      </c>
    </row>
    <row r="43" spans="1:16" ht="13.5" thickBot="1">
      <c r="A43" s="120"/>
      <c r="B43" s="121"/>
      <c r="C43" s="122">
        <v>6.423028035</v>
      </c>
      <c r="D43" s="123">
        <v>22.77415374</v>
      </c>
      <c r="E43" s="124"/>
      <c r="F43" s="145"/>
      <c r="G43" s="124">
        <v>9.565904206</v>
      </c>
      <c r="H43" s="123">
        <v>48.15320874</v>
      </c>
      <c r="I43" s="124"/>
      <c r="J43" s="145"/>
      <c r="K43" s="167"/>
      <c r="L43" s="125"/>
      <c r="M43" s="126"/>
      <c r="N43" s="126"/>
      <c r="O43" s="72"/>
      <c r="P43" s="121">
        <f t="shared" si="0"/>
        <v>0</v>
      </c>
    </row>
    <row r="44" spans="1:16" ht="12.75">
      <c r="A44" s="110" t="s">
        <v>26</v>
      </c>
      <c r="B44" s="111">
        <v>10</v>
      </c>
      <c r="C44" s="113">
        <v>9.136569322</v>
      </c>
      <c r="D44" s="114">
        <v>55.53543461</v>
      </c>
      <c r="E44" s="115"/>
      <c r="F44" s="146"/>
      <c r="G44" s="115">
        <v>39.64209496</v>
      </c>
      <c r="H44" s="114">
        <v>556.35278</v>
      </c>
      <c r="I44" s="142">
        <v>44.69032268</v>
      </c>
      <c r="J44" s="143">
        <v>677.3933046</v>
      </c>
      <c r="K44" s="167"/>
      <c r="L44" s="116"/>
      <c r="M44" s="117"/>
      <c r="N44" s="117"/>
      <c r="O44" s="112"/>
      <c r="P44" s="131">
        <f t="shared" si="0"/>
        <v>0</v>
      </c>
    </row>
    <row r="45" spans="1:16" ht="12.75">
      <c r="A45" s="118"/>
      <c r="B45" s="119"/>
      <c r="C45" s="97">
        <v>16.83677223</v>
      </c>
      <c r="D45" s="63">
        <v>192.4285435</v>
      </c>
      <c r="E45" s="105"/>
      <c r="F45" s="144"/>
      <c r="G45" s="105">
        <v>21.88022228</v>
      </c>
      <c r="H45" s="63">
        <v>179.0475724</v>
      </c>
      <c r="I45" s="105">
        <v>30.51791263</v>
      </c>
      <c r="J45" s="144">
        <v>320.5315192</v>
      </c>
      <c r="K45" s="167"/>
      <c r="L45" s="68"/>
      <c r="M45" s="56"/>
      <c r="N45" s="56"/>
      <c r="O45" s="55"/>
      <c r="P45" s="131">
        <f t="shared" si="0"/>
        <v>0</v>
      </c>
    </row>
    <row r="46" spans="1:16" ht="12.75">
      <c r="A46" s="118"/>
      <c r="B46" s="119"/>
      <c r="C46" s="97">
        <v>11.59550584</v>
      </c>
      <c r="D46" s="63">
        <v>44.01429131</v>
      </c>
      <c r="E46" s="105"/>
      <c r="F46" s="144"/>
      <c r="G46" s="105">
        <v>19.05780372</v>
      </c>
      <c r="H46" s="63">
        <v>112.5244714</v>
      </c>
      <c r="I46" s="105"/>
      <c r="J46" s="144"/>
      <c r="K46" s="167"/>
      <c r="L46" s="68"/>
      <c r="M46" s="56"/>
      <c r="N46" s="56"/>
      <c r="O46" s="55"/>
      <c r="P46" s="131">
        <f t="shared" si="0"/>
        <v>0</v>
      </c>
    </row>
    <row r="47" spans="1:16" ht="12.75">
      <c r="A47" s="118"/>
      <c r="B47" s="119"/>
      <c r="C47" s="97">
        <v>8.524688913</v>
      </c>
      <c r="D47" s="63">
        <v>38.04326547</v>
      </c>
      <c r="E47" s="105"/>
      <c r="F47" s="144"/>
      <c r="G47" s="105"/>
      <c r="H47" s="63"/>
      <c r="I47" s="105"/>
      <c r="J47" s="144"/>
      <c r="K47" s="167"/>
      <c r="L47" s="68"/>
      <c r="M47" s="56"/>
      <c r="N47" s="56"/>
      <c r="O47" s="55"/>
      <c r="P47" s="131">
        <f t="shared" si="0"/>
        <v>0</v>
      </c>
    </row>
    <row r="48" spans="1:16" ht="13.5" thickBot="1">
      <c r="A48" s="120"/>
      <c r="B48" s="121"/>
      <c r="C48" s="122">
        <v>11.28057491</v>
      </c>
      <c r="D48" s="123">
        <v>76.17462803</v>
      </c>
      <c r="E48" s="124"/>
      <c r="F48" s="145"/>
      <c r="G48" s="124"/>
      <c r="H48" s="123"/>
      <c r="I48" s="124"/>
      <c r="J48" s="145"/>
      <c r="K48" s="167"/>
      <c r="L48" s="125"/>
      <c r="M48" s="126"/>
      <c r="N48" s="126"/>
      <c r="O48" s="72"/>
      <c r="P48" s="121">
        <f t="shared" si="0"/>
        <v>0</v>
      </c>
    </row>
    <row r="49" spans="1:16" ht="12.75">
      <c r="A49" s="140" t="s">
        <v>27</v>
      </c>
      <c r="B49" s="111">
        <v>2</v>
      </c>
      <c r="C49" s="113"/>
      <c r="D49" s="114"/>
      <c r="E49" s="115"/>
      <c r="F49" s="146"/>
      <c r="G49" s="115">
        <v>8.03289187</v>
      </c>
      <c r="H49" s="114">
        <v>22.32547494</v>
      </c>
      <c r="I49" s="142"/>
      <c r="J49" s="143"/>
      <c r="K49" s="167"/>
      <c r="L49" s="116"/>
      <c r="M49" s="117"/>
      <c r="N49" s="117"/>
      <c r="O49" s="112"/>
      <c r="P49" s="131">
        <f t="shared" si="0"/>
        <v>0</v>
      </c>
    </row>
    <row r="50" spans="1:16" ht="13.5" thickBot="1">
      <c r="A50" s="43"/>
      <c r="B50" s="38"/>
      <c r="C50" s="91"/>
      <c r="D50" s="92"/>
      <c r="E50" s="103"/>
      <c r="F50" s="148"/>
      <c r="G50" s="103">
        <v>17.96209228</v>
      </c>
      <c r="H50" s="92">
        <v>134.4060426</v>
      </c>
      <c r="I50" s="124"/>
      <c r="J50" s="145"/>
      <c r="K50" s="167"/>
      <c r="L50" s="44"/>
      <c r="M50" s="35"/>
      <c r="N50" s="35"/>
      <c r="O50" s="36"/>
      <c r="P50" s="121">
        <f t="shared" si="0"/>
        <v>0</v>
      </c>
    </row>
    <row r="51" spans="1:16" ht="12.75">
      <c r="A51" s="140" t="s">
        <v>28</v>
      </c>
      <c r="B51" s="111">
        <v>3</v>
      </c>
      <c r="C51" s="113">
        <v>8.534237631</v>
      </c>
      <c r="D51" s="114">
        <v>43.91387473</v>
      </c>
      <c r="E51" s="115"/>
      <c r="F51" s="146"/>
      <c r="G51" s="115"/>
      <c r="H51" s="114"/>
      <c r="I51" s="142"/>
      <c r="J51" s="143"/>
      <c r="K51" s="167"/>
      <c r="L51" s="116"/>
      <c r="M51" s="117"/>
      <c r="N51" s="117"/>
      <c r="O51" s="112"/>
      <c r="P51" s="131">
        <f t="shared" si="0"/>
        <v>0</v>
      </c>
    </row>
    <row r="52" spans="1:16" ht="12.75">
      <c r="A52" s="53"/>
      <c r="B52" s="119"/>
      <c r="C52" s="97">
        <v>6.277162389</v>
      </c>
      <c r="D52" s="63">
        <v>16.43754552</v>
      </c>
      <c r="E52" s="105"/>
      <c r="F52" s="144"/>
      <c r="G52" s="105"/>
      <c r="H52" s="63"/>
      <c r="I52" s="105"/>
      <c r="J52" s="144"/>
      <c r="K52" s="167"/>
      <c r="L52" s="68"/>
      <c r="M52" s="56"/>
      <c r="N52" s="56"/>
      <c r="O52" s="55"/>
      <c r="P52" s="131">
        <f t="shared" si="0"/>
        <v>0</v>
      </c>
    </row>
    <row r="53" spans="1:16" ht="13.5" thickBot="1">
      <c r="A53" s="141"/>
      <c r="B53" s="121"/>
      <c r="C53" s="122">
        <v>12.68705633</v>
      </c>
      <c r="D53" s="123">
        <v>87.0311362</v>
      </c>
      <c r="E53" s="124"/>
      <c r="F53" s="145"/>
      <c r="G53" s="124"/>
      <c r="H53" s="123"/>
      <c r="I53" s="124"/>
      <c r="J53" s="145"/>
      <c r="K53" s="167"/>
      <c r="L53" s="125"/>
      <c r="M53" s="126"/>
      <c r="N53" s="126"/>
      <c r="O53" s="72"/>
      <c r="P53" s="121">
        <f t="shared" si="0"/>
        <v>0</v>
      </c>
    </row>
    <row r="54" spans="1:16" ht="12.75">
      <c r="A54" s="140" t="s">
        <v>29</v>
      </c>
      <c r="B54" s="111">
        <v>9</v>
      </c>
      <c r="C54" s="113">
        <v>11.48384452</v>
      </c>
      <c r="D54" s="114">
        <v>77.75510318</v>
      </c>
      <c r="E54" s="115"/>
      <c r="F54" s="146"/>
      <c r="G54" s="115">
        <v>10.1666973</v>
      </c>
      <c r="H54" s="114">
        <v>62.87548017</v>
      </c>
      <c r="I54" s="142">
        <v>22.88862701</v>
      </c>
      <c r="J54" s="143">
        <v>268.758552</v>
      </c>
      <c r="K54" s="167"/>
      <c r="L54" s="116"/>
      <c r="M54" s="117"/>
      <c r="N54" s="117"/>
      <c r="O54" s="112"/>
      <c r="P54" s="131">
        <f t="shared" si="0"/>
        <v>0</v>
      </c>
    </row>
    <row r="55" spans="1:16" ht="12.75">
      <c r="A55" s="53"/>
      <c r="B55" s="119"/>
      <c r="C55" s="97">
        <v>10.61996394</v>
      </c>
      <c r="D55" s="63">
        <v>47.22814678</v>
      </c>
      <c r="E55" s="105"/>
      <c r="F55" s="144"/>
      <c r="G55" s="105"/>
      <c r="H55" s="63"/>
      <c r="I55" s="105">
        <v>10.68485517</v>
      </c>
      <c r="J55" s="144">
        <v>73.57684723</v>
      </c>
      <c r="K55" s="167"/>
      <c r="L55" s="68"/>
      <c r="M55" s="56"/>
      <c r="N55" s="56"/>
      <c r="O55" s="55"/>
      <c r="P55" s="131">
        <f t="shared" si="0"/>
        <v>0</v>
      </c>
    </row>
    <row r="56" spans="1:16" ht="12.75">
      <c r="A56" s="53"/>
      <c r="B56" s="119"/>
      <c r="C56" s="97">
        <v>11.23315049</v>
      </c>
      <c r="D56" s="63">
        <v>65.54152894</v>
      </c>
      <c r="E56" s="105"/>
      <c r="F56" s="144"/>
      <c r="G56" s="105"/>
      <c r="H56" s="63"/>
      <c r="I56" s="105">
        <v>19.18514698</v>
      </c>
      <c r="J56" s="144">
        <v>197.7035375</v>
      </c>
      <c r="K56" s="167"/>
      <c r="L56" s="68"/>
      <c r="M56" s="56"/>
      <c r="N56" s="56"/>
      <c r="O56" s="55"/>
      <c r="P56" s="131">
        <f t="shared" si="0"/>
        <v>0</v>
      </c>
    </row>
    <row r="57" spans="1:16" ht="12.75">
      <c r="A57" s="53"/>
      <c r="B57" s="119"/>
      <c r="C57" s="97">
        <v>8.771461594</v>
      </c>
      <c r="D57" s="63">
        <v>28.83101438</v>
      </c>
      <c r="E57" s="105"/>
      <c r="F57" s="144"/>
      <c r="G57" s="105"/>
      <c r="H57" s="63"/>
      <c r="I57" s="105"/>
      <c r="J57" s="144"/>
      <c r="K57" s="167"/>
      <c r="L57" s="68"/>
      <c r="M57" s="56"/>
      <c r="N57" s="56"/>
      <c r="O57" s="55"/>
      <c r="P57" s="131">
        <f t="shared" si="0"/>
        <v>0</v>
      </c>
    </row>
    <row r="58" spans="1:16" ht="13.5" thickBot="1">
      <c r="A58" s="141"/>
      <c r="B58" s="121"/>
      <c r="C58" s="122">
        <v>13.75063953</v>
      </c>
      <c r="D58" s="123">
        <v>126.3860662</v>
      </c>
      <c r="E58" s="124"/>
      <c r="F58" s="145"/>
      <c r="G58" s="124"/>
      <c r="H58" s="123"/>
      <c r="I58" s="124"/>
      <c r="J58" s="145"/>
      <c r="K58" s="167"/>
      <c r="L58" s="125"/>
      <c r="M58" s="126"/>
      <c r="N58" s="126"/>
      <c r="O58" s="72"/>
      <c r="P58" s="121">
        <f t="shared" si="0"/>
        <v>0</v>
      </c>
    </row>
    <row r="59" spans="1:16" ht="12.75">
      <c r="A59" s="140" t="s">
        <v>30</v>
      </c>
      <c r="B59" s="111">
        <v>6</v>
      </c>
      <c r="C59" s="113">
        <v>14.81015119</v>
      </c>
      <c r="D59" s="114">
        <v>135.2689261</v>
      </c>
      <c r="E59" s="115"/>
      <c r="F59" s="146"/>
      <c r="G59" s="115">
        <v>16.39672098</v>
      </c>
      <c r="H59" s="114">
        <v>100.4282557</v>
      </c>
      <c r="I59" s="142"/>
      <c r="J59" s="143"/>
      <c r="K59" s="167"/>
      <c r="L59" s="116"/>
      <c r="M59" s="117"/>
      <c r="N59" s="117"/>
      <c r="O59" s="112"/>
      <c r="P59" s="131">
        <f t="shared" si="0"/>
        <v>0</v>
      </c>
    </row>
    <row r="60" spans="1:16" ht="12.75">
      <c r="A60" s="53"/>
      <c r="B60" s="119"/>
      <c r="C60" s="97">
        <v>7.891848153</v>
      </c>
      <c r="D60" s="63">
        <v>31.66789464</v>
      </c>
      <c r="E60" s="105"/>
      <c r="F60" s="144"/>
      <c r="G60" s="105">
        <v>9.249065905</v>
      </c>
      <c r="H60" s="63">
        <v>39.86461595</v>
      </c>
      <c r="I60" s="105"/>
      <c r="J60" s="144"/>
      <c r="K60" s="167"/>
      <c r="L60" s="68"/>
      <c r="M60" s="56"/>
      <c r="N60" s="56"/>
      <c r="O60" s="55"/>
      <c r="P60" s="131">
        <f t="shared" si="0"/>
        <v>0</v>
      </c>
    </row>
    <row r="61" spans="1:16" ht="12.75">
      <c r="A61" s="53"/>
      <c r="B61" s="119"/>
      <c r="C61" s="97">
        <v>12.48908162</v>
      </c>
      <c r="D61" s="63">
        <v>49.59937373</v>
      </c>
      <c r="E61" s="105"/>
      <c r="F61" s="144"/>
      <c r="G61" s="105"/>
      <c r="H61" s="63"/>
      <c r="I61" s="105"/>
      <c r="J61" s="144"/>
      <c r="K61" s="167"/>
      <c r="L61" s="68"/>
      <c r="M61" s="56"/>
      <c r="N61" s="56"/>
      <c r="O61" s="55"/>
      <c r="P61" s="131">
        <f t="shared" si="0"/>
        <v>0</v>
      </c>
    </row>
    <row r="62" spans="1:16" ht="13.5" thickBot="1">
      <c r="A62" s="141"/>
      <c r="B62" s="121"/>
      <c r="C62" s="122">
        <v>8.518991601</v>
      </c>
      <c r="D62" s="123">
        <v>27.72610057</v>
      </c>
      <c r="E62" s="124"/>
      <c r="F62" s="145"/>
      <c r="G62" s="124"/>
      <c r="H62" s="123"/>
      <c r="I62" s="124"/>
      <c r="J62" s="145"/>
      <c r="K62" s="167"/>
      <c r="L62" s="125"/>
      <c r="M62" s="126"/>
      <c r="N62" s="126"/>
      <c r="O62" s="72"/>
      <c r="P62" s="121">
        <f t="shared" si="0"/>
        <v>0</v>
      </c>
    </row>
    <row r="63" spans="1:16" ht="12.75">
      <c r="A63" s="140" t="s">
        <v>31</v>
      </c>
      <c r="B63" s="111">
        <v>12</v>
      </c>
      <c r="C63" s="113">
        <v>10.70136666</v>
      </c>
      <c r="D63" s="114">
        <v>35.21366734</v>
      </c>
      <c r="E63" s="115"/>
      <c r="F63" s="146"/>
      <c r="G63" s="115">
        <v>15.35258241</v>
      </c>
      <c r="H63" s="114">
        <v>113.211457</v>
      </c>
      <c r="I63" s="142">
        <v>45.80513451</v>
      </c>
      <c r="J63" s="143">
        <v>1064.778698</v>
      </c>
      <c r="K63" s="167"/>
      <c r="L63" s="116"/>
      <c r="M63" s="117"/>
      <c r="N63" s="117"/>
      <c r="O63" s="112"/>
      <c r="P63" s="131">
        <f t="shared" si="0"/>
        <v>0</v>
      </c>
    </row>
    <row r="64" spans="1:16" ht="12.75">
      <c r="A64" s="53"/>
      <c r="B64" s="119"/>
      <c r="C64" s="97">
        <v>16.824755240000002</v>
      </c>
      <c r="D64" s="63">
        <v>106.147541</v>
      </c>
      <c r="E64" s="105"/>
      <c r="F64" s="144"/>
      <c r="G64" s="105"/>
      <c r="H64" s="63"/>
      <c r="I64" s="105">
        <v>19.71502716</v>
      </c>
      <c r="J64" s="144">
        <v>117.0422393</v>
      </c>
      <c r="K64" s="167"/>
      <c r="L64" s="68"/>
      <c r="M64" s="56"/>
      <c r="N64" s="56"/>
      <c r="O64" s="55"/>
      <c r="P64" s="131">
        <f t="shared" si="0"/>
        <v>0</v>
      </c>
    </row>
    <row r="65" spans="1:16" ht="12.75">
      <c r="A65" s="53"/>
      <c r="B65" s="119"/>
      <c r="C65" s="97">
        <v>9.665619657</v>
      </c>
      <c r="D65" s="63">
        <v>48.8625898</v>
      </c>
      <c r="E65" s="105"/>
      <c r="F65" s="144"/>
      <c r="G65" s="105"/>
      <c r="H65" s="63"/>
      <c r="I65" s="105">
        <v>19.69772073</v>
      </c>
      <c r="J65" s="144">
        <v>165.7791027</v>
      </c>
      <c r="K65" s="167"/>
      <c r="L65" s="68"/>
      <c r="M65" s="56"/>
      <c r="N65" s="56"/>
      <c r="O65" s="55"/>
      <c r="P65" s="131">
        <f t="shared" si="0"/>
        <v>0</v>
      </c>
    </row>
    <row r="66" spans="1:16" ht="12.75">
      <c r="A66" s="53"/>
      <c r="B66" s="119"/>
      <c r="C66" s="97">
        <v>15.18595972</v>
      </c>
      <c r="D66" s="63">
        <v>123.9316633</v>
      </c>
      <c r="E66" s="105"/>
      <c r="F66" s="144"/>
      <c r="G66" s="105"/>
      <c r="H66" s="63"/>
      <c r="I66" s="105">
        <v>27.55258807</v>
      </c>
      <c r="J66" s="144">
        <v>384.7665724</v>
      </c>
      <c r="K66" s="167"/>
      <c r="L66" s="68"/>
      <c r="M66" s="56"/>
      <c r="N66" s="56"/>
      <c r="O66" s="55"/>
      <c r="P66" s="131">
        <f t="shared" si="0"/>
        <v>0</v>
      </c>
    </row>
    <row r="67" spans="1:16" ht="12.75">
      <c r="A67" s="53"/>
      <c r="B67" s="119"/>
      <c r="C67" s="97">
        <v>7.682212796</v>
      </c>
      <c r="D67" s="63">
        <v>30.9771597</v>
      </c>
      <c r="E67" s="105"/>
      <c r="F67" s="144"/>
      <c r="G67" s="105"/>
      <c r="H67" s="63"/>
      <c r="I67" s="191">
        <v>54.06107694</v>
      </c>
      <c r="J67" s="192">
        <v>934.9787793</v>
      </c>
      <c r="K67" s="167"/>
      <c r="L67" s="68"/>
      <c r="M67" s="56"/>
      <c r="N67" s="56"/>
      <c r="O67" s="55"/>
      <c r="P67" s="131">
        <f t="shared" si="0"/>
        <v>0</v>
      </c>
    </row>
    <row r="68" spans="1:16" ht="13.5" thickBot="1">
      <c r="A68" s="141"/>
      <c r="B68" s="121"/>
      <c r="C68" s="122">
        <v>13.10231497</v>
      </c>
      <c r="D68" s="123">
        <v>36.82538221</v>
      </c>
      <c r="E68" s="124"/>
      <c r="F68" s="145"/>
      <c r="G68" s="124"/>
      <c r="H68" s="123"/>
      <c r="I68" s="124"/>
      <c r="J68" s="145"/>
      <c r="K68" s="167"/>
      <c r="L68" s="125"/>
      <c r="M68" s="126"/>
      <c r="N68" s="126"/>
      <c r="O68" s="72"/>
      <c r="P68" s="121">
        <f t="shared" si="0"/>
        <v>0</v>
      </c>
    </row>
    <row r="69" spans="1:16" ht="12.75">
      <c r="A69" s="140" t="s">
        <v>32</v>
      </c>
      <c r="B69" s="111">
        <v>4</v>
      </c>
      <c r="C69" s="113"/>
      <c r="D69" s="114"/>
      <c r="E69" s="115"/>
      <c r="F69" s="146"/>
      <c r="G69" s="115">
        <v>16.72373113</v>
      </c>
      <c r="H69" s="114">
        <v>119.3774176</v>
      </c>
      <c r="I69" s="104"/>
      <c r="J69" s="151"/>
      <c r="K69" s="167"/>
      <c r="L69" s="116"/>
      <c r="M69" s="117"/>
      <c r="N69" s="117"/>
      <c r="O69" s="112"/>
      <c r="P69" s="131">
        <f t="shared" si="0"/>
        <v>0</v>
      </c>
    </row>
    <row r="70" spans="1:16" ht="12.75">
      <c r="A70" s="53"/>
      <c r="B70" s="119"/>
      <c r="C70" s="97"/>
      <c r="D70" s="63"/>
      <c r="E70" s="105"/>
      <c r="F70" s="144"/>
      <c r="G70" s="105">
        <v>21.00092535</v>
      </c>
      <c r="H70" s="63">
        <v>185.1031498</v>
      </c>
      <c r="I70" s="105"/>
      <c r="J70" s="144"/>
      <c r="K70" s="167"/>
      <c r="L70" s="68"/>
      <c r="M70" s="56"/>
      <c r="N70" s="56"/>
      <c r="O70" s="55"/>
      <c r="P70" s="131">
        <f t="shared" si="0"/>
        <v>0</v>
      </c>
    </row>
    <row r="71" spans="1:16" ht="12.75">
      <c r="A71" s="53"/>
      <c r="B71" s="119"/>
      <c r="C71" s="97"/>
      <c r="D71" s="63"/>
      <c r="E71" s="105"/>
      <c r="F71" s="144"/>
      <c r="G71" s="105">
        <v>23.12960911</v>
      </c>
      <c r="H71" s="63">
        <v>202.4544115</v>
      </c>
      <c r="I71" s="106"/>
      <c r="J71" s="152"/>
      <c r="K71" s="167"/>
      <c r="L71" s="68"/>
      <c r="M71" s="56"/>
      <c r="N71" s="56"/>
      <c r="O71" s="55"/>
      <c r="P71" s="131">
        <f t="shared" si="0"/>
        <v>0</v>
      </c>
    </row>
    <row r="72" spans="1:16" ht="13.5" thickBot="1">
      <c r="A72" s="141"/>
      <c r="B72" s="121"/>
      <c r="C72" s="122"/>
      <c r="D72" s="123"/>
      <c r="E72" s="124"/>
      <c r="F72" s="145"/>
      <c r="G72" s="124">
        <v>17.60163759</v>
      </c>
      <c r="H72" s="123">
        <v>122.8080678</v>
      </c>
      <c r="I72" s="176"/>
      <c r="J72" s="177"/>
      <c r="K72" s="167"/>
      <c r="L72" s="125"/>
      <c r="M72" s="126"/>
      <c r="N72" s="126"/>
      <c r="O72" s="72"/>
      <c r="P72" s="121">
        <f t="shared" si="0"/>
        <v>0</v>
      </c>
    </row>
    <row r="73" spans="1:16" ht="12.75">
      <c r="A73" s="140" t="s">
        <v>33</v>
      </c>
      <c r="B73" s="111">
        <v>7</v>
      </c>
      <c r="C73" s="113">
        <v>7.725250739</v>
      </c>
      <c r="D73" s="114">
        <v>20.98452754</v>
      </c>
      <c r="E73" s="115"/>
      <c r="F73" s="146"/>
      <c r="G73" s="115">
        <v>19.43197798</v>
      </c>
      <c r="H73" s="114">
        <v>98.87179959</v>
      </c>
      <c r="I73" s="178">
        <v>19.18265792</v>
      </c>
      <c r="J73" s="179">
        <v>118.5122454</v>
      </c>
      <c r="K73" s="167"/>
      <c r="L73" s="116"/>
      <c r="M73" s="117"/>
      <c r="N73" s="117"/>
      <c r="O73" s="112"/>
      <c r="P73" s="131">
        <f t="shared" si="0"/>
        <v>0</v>
      </c>
    </row>
    <row r="74" spans="1:16" ht="12.75">
      <c r="A74" s="53"/>
      <c r="B74" s="119"/>
      <c r="C74" s="97">
        <v>12.76045651</v>
      </c>
      <c r="D74" s="63">
        <v>93.58537484</v>
      </c>
      <c r="E74" s="105"/>
      <c r="F74" s="144"/>
      <c r="G74" s="105">
        <v>15.84193893</v>
      </c>
      <c r="H74" s="63">
        <v>52.49125069</v>
      </c>
      <c r="I74" s="107">
        <v>43.98380859</v>
      </c>
      <c r="J74" s="153">
        <v>855.8754864</v>
      </c>
      <c r="K74" s="167"/>
      <c r="L74" s="68"/>
      <c r="M74" s="56"/>
      <c r="N74" s="56"/>
      <c r="O74" s="55"/>
      <c r="P74" s="131">
        <f t="shared" si="0"/>
        <v>0</v>
      </c>
    </row>
    <row r="75" spans="1:16" ht="13.5" thickBot="1">
      <c r="A75" s="141"/>
      <c r="B75" s="121"/>
      <c r="C75" s="122">
        <v>8.304395018</v>
      </c>
      <c r="D75" s="123">
        <v>35.51759072</v>
      </c>
      <c r="E75" s="124"/>
      <c r="F75" s="145"/>
      <c r="G75" s="124"/>
      <c r="H75" s="123"/>
      <c r="I75" s="108"/>
      <c r="J75" s="154"/>
      <c r="K75" s="167"/>
      <c r="L75" s="125"/>
      <c r="M75" s="126"/>
      <c r="N75" s="126"/>
      <c r="O75" s="72"/>
      <c r="P75" s="121">
        <f t="shared" si="0"/>
        <v>0</v>
      </c>
    </row>
    <row r="76" spans="1:16" ht="13.5" thickBot="1">
      <c r="A76" s="42" t="s">
        <v>34</v>
      </c>
      <c r="B76" s="41">
        <v>1</v>
      </c>
      <c r="C76" s="93"/>
      <c r="D76" s="94"/>
      <c r="E76" s="102"/>
      <c r="F76" s="147"/>
      <c r="G76" s="102">
        <v>16.93169681</v>
      </c>
      <c r="H76" s="94">
        <v>97.75046665</v>
      </c>
      <c r="I76" s="103">
        <v>47.0951467</v>
      </c>
      <c r="J76" s="148">
        <v>1131.006113</v>
      </c>
      <c r="K76" s="167"/>
      <c r="L76" s="37"/>
      <c r="M76" s="40"/>
      <c r="N76" s="40"/>
      <c r="O76" s="34"/>
      <c r="P76" s="41">
        <f t="shared" si="0"/>
        <v>0</v>
      </c>
    </row>
    <row r="77" spans="1:16" ht="12.75">
      <c r="A77" s="140" t="s">
        <v>35</v>
      </c>
      <c r="B77" s="111">
        <v>6</v>
      </c>
      <c r="C77" s="113">
        <v>13.24701413</v>
      </c>
      <c r="D77" s="114">
        <v>93.1306809</v>
      </c>
      <c r="E77" s="115"/>
      <c r="F77" s="146"/>
      <c r="G77" s="115">
        <v>20.81172119</v>
      </c>
      <c r="H77" s="114">
        <v>114.7140278</v>
      </c>
      <c r="I77" s="142"/>
      <c r="J77" s="143"/>
      <c r="K77" s="168"/>
      <c r="L77" s="116"/>
      <c r="M77" s="117"/>
      <c r="N77" s="117"/>
      <c r="O77" s="112"/>
      <c r="P77" s="131">
        <f t="shared" si="0"/>
        <v>0</v>
      </c>
    </row>
    <row r="78" spans="1:16" ht="12.75">
      <c r="A78" s="53"/>
      <c r="B78" s="119"/>
      <c r="C78" s="97">
        <v>11.46613115</v>
      </c>
      <c r="D78" s="63">
        <v>63.45814397</v>
      </c>
      <c r="E78" s="105"/>
      <c r="F78" s="144"/>
      <c r="G78" s="105">
        <v>10.76297283</v>
      </c>
      <c r="H78" s="63">
        <v>64.6085254</v>
      </c>
      <c r="I78" s="105"/>
      <c r="J78" s="144"/>
      <c r="K78" s="170"/>
      <c r="L78" s="68"/>
      <c r="M78" s="56"/>
      <c r="N78" s="56"/>
      <c r="O78" s="55"/>
      <c r="P78" s="131">
        <f t="shared" si="0"/>
        <v>0</v>
      </c>
    </row>
    <row r="79" spans="1:16" ht="13.5" thickBot="1">
      <c r="A79" s="141"/>
      <c r="B79" s="121"/>
      <c r="C79" s="122">
        <v>6.303475981</v>
      </c>
      <c r="D79" s="123">
        <v>19.07715874</v>
      </c>
      <c r="E79" s="124"/>
      <c r="F79" s="145"/>
      <c r="G79" s="124">
        <v>9.657753159</v>
      </c>
      <c r="H79" s="123">
        <v>55.72502435</v>
      </c>
      <c r="I79" s="124"/>
      <c r="J79" s="145"/>
      <c r="K79" s="171"/>
      <c r="L79" s="125"/>
      <c r="M79" s="126"/>
      <c r="N79" s="126"/>
      <c r="O79" s="72"/>
      <c r="P79" s="121">
        <f t="shared" si="0"/>
        <v>0</v>
      </c>
    </row>
    <row r="80" spans="1:16" ht="13.5" thickBot="1">
      <c r="A80" s="42" t="s">
        <v>36</v>
      </c>
      <c r="B80" s="41">
        <v>1</v>
      </c>
      <c r="C80" s="93"/>
      <c r="D80" s="94"/>
      <c r="E80" s="102"/>
      <c r="F80" s="147"/>
      <c r="G80" s="102">
        <v>11.09565853</v>
      </c>
      <c r="H80" s="94">
        <v>78.4313626</v>
      </c>
      <c r="I80" s="103"/>
      <c r="J80" s="148"/>
      <c r="K80" s="167"/>
      <c r="L80" s="37"/>
      <c r="M80" s="40"/>
      <c r="N80" s="40"/>
      <c r="O80" s="34"/>
      <c r="P80" s="41">
        <f aca="true" t="shared" si="1" ref="P80:P143">SUM(L80:O80)</f>
        <v>0</v>
      </c>
    </row>
    <row r="81" spans="1:16" s="180" customFormat="1" ht="12.75">
      <c r="A81" s="140" t="s">
        <v>37</v>
      </c>
      <c r="B81" s="111">
        <v>5</v>
      </c>
      <c r="C81" s="113">
        <v>23.25628385</v>
      </c>
      <c r="D81" s="114">
        <v>270.6557241</v>
      </c>
      <c r="E81" s="115"/>
      <c r="F81" s="146"/>
      <c r="G81" s="115"/>
      <c r="H81" s="114"/>
      <c r="I81" s="142">
        <v>33.98066874</v>
      </c>
      <c r="J81" s="143">
        <v>588.1095739</v>
      </c>
      <c r="K81" s="168"/>
      <c r="L81" s="116"/>
      <c r="M81" s="117"/>
      <c r="N81" s="117"/>
      <c r="O81" s="112"/>
      <c r="P81" s="111">
        <f t="shared" si="1"/>
        <v>0</v>
      </c>
    </row>
    <row r="82" spans="1:16" s="181" customFormat="1" ht="12.75">
      <c r="A82" s="53"/>
      <c r="B82" s="119"/>
      <c r="C82" s="97"/>
      <c r="D82" s="63"/>
      <c r="E82" s="105"/>
      <c r="F82" s="144"/>
      <c r="G82" s="105"/>
      <c r="H82" s="63"/>
      <c r="I82" s="105">
        <v>35.30053375</v>
      </c>
      <c r="J82" s="144">
        <v>585.3932068</v>
      </c>
      <c r="K82" s="170"/>
      <c r="L82" s="68"/>
      <c r="M82" s="56"/>
      <c r="N82" s="56"/>
      <c r="O82" s="55"/>
      <c r="P82" s="119"/>
    </row>
    <row r="83" spans="1:16" s="181" customFormat="1" ht="12.75">
      <c r="A83" s="53"/>
      <c r="B83" s="119"/>
      <c r="C83" s="97"/>
      <c r="D83" s="63"/>
      <c r="E83" s="105"/>
      <c r="F83" s="144"/>
      <c r="G83" s="105"/>
      <c r="H83" s="63"/>
      <c r="I83" s="105">
        <v>27.81695796</v>
      </c>
      <c r="J83" s="144">
        <v>467.4863262</v>
      </c>
      <c r="K83" s="170"/>
      <c r="L83" s="68"/>
      <c r="M83" s="56"/>
      <c r="N83" s="56"/>
      <c r="O83" s="55"/>
      <c r="P83" s="119"/>
    </row>
    <row r="84" spans="1:16" s="190" customFormat="1" ht="13.5" thickBot="1">
      <c r="A84" s="141"/>
      <c r="B84" s="121"/>
      <c r="C84" s="122"/>
      <c r="D84" s="123"/>
      <c r="E84" s="124"/>
      <c r="F84" s="145"/>
      <c r="G84" s="124"/>
      <c r="H84" s="123"/>
      <c r="I84" s="124">
        <v>52.48470713</v>
      </c>
      <c r="J84" s="145">
        <v>929.9030197</v>
      </c>
      <c r="K84" s="171"/>
      <c r="L84" s="125"/>
      <c r="M84" s="126"/>
      <c r="N84" s="126"/>
      <c r="O84" s="72"/>
      <c r="P84" s="121"/>
    </row>
    <row r="85" spans="1:16" ht="13.5" thickBot="1">
      <c r="A85" s="42" t="s">
        <v>38</v>
      </c>
      <c r="B85" s="41">
        <v>0</v>
      </c>
      <c r="C85" s="93"/>
      <c r="D85" s="94"/>
      <c r="E85" s="102"/>
      <c r="F85" s="147"/>
      <c r="G85" s="102"/>
      <c r="H85" s="94"/>
      <c r="I85" s="103"/>
      <c r="J85" s="148"/>
      <c r="K85" s="167"/>
      <c r="L85" s="37"/>
      <c r="M85" s="40"/>
      <c r="N85" s="40"/>
      <c r="O85" s="34"/>
      <c r="P85" s="41">
        <f t="shared" si="1"/>
        <v>0</v>
      </c>
    </row>
    <row r="86" spans="1:16" s="180" customFormat="1" ht="12.75">
      <c r="A86" s="140" t="s">
        <v>39</v>
      </c>
      <c r="B86" s="111">
        <v>2</v>
      </c>
      <c r="C86" s="113"/>
      <c r="D86" s="114"/>
      <c r="E86" s="115"/>
      <c r="F86" s="146"/>
      <c r="G86" s="115">
        <v>11.58624099</v>
      </c>
      <c r="H86" s="114">
        <v>44.56688223</v>
      </c>
      <c r="I86" s="142">
        <v>30.01126119</v>
      </c>
      <c r="J86" s="143">
        <v>364.3641147</v>
      </c>
      <c r="K86" s="168"/>
      <c r="L86" s="116"/>
      <c r="M86" s="117"/>
      <c r="N86" s="117"/>
      <c r="O86" s="112"/>
      <c r="P86" s="131">
        <f t="shared" si="1"/>
        <v>0</v>
      </c>
    </row>
    <row r="87" spans="1:16" s="181" customFormat="1" ht="12.75">
      <c r="A87" s="53"/>
      <c r="B87" s="119"/>
      <c r="C87" s="97"/>
      <c r="D87" s="63"/>
      <c r="E87" s="105"/>
      <c r="F87" s="144"/>
      <c r="G87" s="105"/>
      <c r="H87" s="63"/>
      <c r="I87" s="105">
        <v>34.57686637</v>
      </c>
      <c r="J87" s="144">
        <v>405.1115747</v>
      </c>
      <c r="K87" s="170"/>
      <c r="L87" s="68"/>
      <c r="M87" s="56"/>
      <c r="N87" s="56"/>
      <c r="O87" s="55"/>
      <c r="P87" s="119"/>
    </row>
    <row r="88" spans="1:16" s="181" customFormat="1" ht="12.75">
      <c r="A88" s="53"/>
      <c r="B88" s="119"/>
      <c r="C88" s="97"/>
      <c r="D88" s="63"/>
      <c r="E88" s="105"/>
      <c r="F88" s="144"/>
      <c r="G88" s="105"/>
      <c r="H88" s="63"/>
      <c r="I88" s="105">
        <v>15.8113883</v>
      </c>
      <c r="J88" s="144">
        <v>103.2519956</v>
      </c>
      <c r="K88" s="170"/>
      <c r="L88" s="68"/>
      <c r="M88" s="56"/>
      <c r="N88" s="56"/>
      <c r="O88" s="55"/>
      <c r="P88" s="119"/>
    </row>
    <row r="89" spans="1:16" s="190" customFormat="1" ht="13.5" thickBot="1">
      <c r="A89" s="193"/>
      <c r="B89" s="155"/>
      <c r="C89" s="183"/>
      <c r="D89" s="184"/>
      <c r="E89" s="185"/>
      <c r="F89" s="186"/>
      <c r="G89" s="185"/>
      <c r="H89" s="184"/>
      <c r="I89" s="124">
        <v>43.43158542</v>
      </c>
      <c r="J89" s="145">
        <v>518.5776488</v>
      </c>
      <c r="K89" s="171"/>
      <c r="L89" s="187"/>
      <c r="M89" s="188"/>
      <c r="N89" s="188"/>
      <c r="O89" s="189"/>
      <c r="P89" s="155"/>
    </row>
    <row r="90" spans="1:16" ht="12.75">
      <c r="A90" s="140" t="s">
        <v>40</v>
      </c>
      <c r="B90" s="111">
        <v>3</v>
      </c>
      <c r="C90" s="113">
        <v>24.55794746</v>
      </c>
      <c r="D90" s="114">
        <v>339.5180412</v>
      </c>
      <c r="E90" s="115"/>
      <c r="F90" s="146"/>
      <c r="G90" s="115">
        <v>30.477438</v>
      </c>
      <c r="H90" s="114">
        <v>253.2108247</v>
      </c>
      <c r="I90" s="142"/>
      <c r="J90" s="143"/>
      <c r="K90" s="167"/>
      <c r="L90" s="116"/>
      <c r="M90" s="117"/>
      <c r="N90" s="117"/>
      <c r="O90" s="112"/>
      <c r="P90" s="131">
        <f t="shared" si="1"/>
        <v>0</v>
      </c>
    </row>
    <row r="91" spans="1:16" ht="13.5" thickBot="1">
      <c r="A91" s="43"/>
      <c r="B91" s="38"/>
      <c r="C91" s="91"/>
      <c r="D91" s="92"/>
      <c r="E91" s="103"/>
      <c r="F91" s="148"/>
      <c r="G91" s="103">
        <v>10.52361116</v>
      </c>
      <c r="H91" s="92">
        <v>33.88917526</v>
      </c>
      <c r="I91" s="124"/>
      <c r="J91" s="145"/>
      <c r="K91" s="167"/>
      <c r="L91" s="44"/>
      <c r="M91" s="35"/>
      <c r="N91" s="35"/>
      <c r="O91" s="36"/>
      <c r="P91" s="121">
        <f t="shared" si="1"/>
        <v>0</v>
      </c>
    </row>
    <row r="92" spans="1:16" ht="12.75">
      <c r="A92" s="140" t="s">
        <v>41</v>
      </c>
      <c r="B92" s="111">
        <v>4</v>
      </c>
      <c r="C92" s="113"/>
      <c r="D92" s="114"/>
      <c r="E92" s="115"/>
      <c r="F92" s="146"/>
      <c r="G92" s="115">
        <v>22.76697282</v>
      </c>
      <c r="H92" s="114">
        <v>271.3221649</v>
      </c>
      <c r="I92" s="142"/>
      <c r="J92" s="143"/>
      <c r="K92" s="167"/>
      <c r="L92" s="116"/>
      <c r="M92" s="117"/>
      <c r="N92" s="117"/>
      <c r="O92" s="112"/>
      <c r="P92" s="131">
        <f t="shared" si="1"/>
        <v>0</v>
      </c>
    </row>
    <row r="93" spans="1:16" ht="12.75">
      <c r="A93" s="53"/>
      <c r="B93" s="119"/>
      <c r="C93" s="97"/>
      <c r="D93" s="63"/>
      <c r="E93" s="105"/>
      <c r="F93" s="144"/>
      <c r="G93" s="105">
        <v>16.38304379</v>
      </c>
      <c r="H93" s="63">
        <v>114.0634021</v>
      </c>
      <c r="I93" s="105"/>
      <c r="J93" s="144"/>
      <c r="K93" s="167"/>
      <c r="L93" s="68"/>
      <c r="M93" s="56"/>
      <c r="N93" s="56"/>
      <c r="O93" s="55"/>
      <c r="P93" s="131">
        <f t="shared" si="1"/>
        <v>0</v>
      </c>
    </row>
    <row r="94" spans="1:16" ht="12.75">
      <c r="A94" s="53"/>
      <c r="B94" s="119"/>
      <c r="C94" s="97"/>
      <c r="D94" s="63"/>
      <c r="E94" s="105"/>
      <c r="F94" s="144"/>
      <c r="G94" s="105">
        <v>17.7780126</v>
      </c>
      <c r="H94" s="63">
        <v>177.935567</v>
      </c>
      <c r="I94" s="105"/>
      <c r="J94" s="144"/>
      <c r="K94" s="167"/>
      <c r="L94" s="68"/>
      <c r="M94" s="56"/>
      <c r="N94" s="56"/>
      <c r="O94" s="55"/>
      <c r="P94" s="131">
        <f t="shared" si="1"/>
        <v>0</v>
      </c>
    </row>
    <row r="95" spans="1:16" ht="13.5" thickBot="1">
      <c r="A95" s="141"/>
      <c r="B95" s="121"/>
      <c r="C95" s="122"/>
      <c r="D95" s="123"/>
      <c r="E95" s="124"/>
      <c r="F95" s="145"/>
      <c r="G95" s="124">
        <v>15.66268137</v>
      </c>
      <c r="H95" s="123">
        <v>89.45721649</v>
      </c>
      <c r="I95" s="124"/>
      <c r="J95" s="145"/>
      <c r="K95" s="167"/>
      <c r="L95" s="125"/>
      <c r="M95" s="126"/>
      <c r="N95" s="126"/>
      <c r="O95" s="72"/>
      <c r="P95" s="121">
        <f t="shared" si="1"/>
        <v>0</v>
      </c>
    </row>
    <row r="96" spans="1:16" ht="13.5" thickBot="1">
      <c r="A96" s="42" t="s">
        <v>42</v>
      </c>
      <c r="B96" s="41">
        <v>1</v>
      </c>
      <c r="C96" s="93">
        <v>21.02605159</v>
      </c>
      <c r="D96" s="94">
        <v>258.9170103</v>
      </c>
      <c r="E96" s="102"/>
      <c r="F96" s="147"/>
      <c r="G96" s="102"/>
      <c r="H96" s="94"/>
      <c r="I96" s="103"/>
      <c r="J96" s="148"/>
      <c r="K96" s="167"/>
      <c r="L96" s="37"/>
      <c r="M96" s="40"/>
      <c r="N96" s="40"/>
      <c r="O96" s="34"/>
      <c r="P96" s="41">
        <f t="shared" si="1"/>
        <v>0</v>
      </c>
    </row>
    <row r="97" spans="1:16" ht="13.5" thickBot="1">
      <c r="A97" s="42" t="s">
        <v>43</v>
      </c>
      <c r="B97" s="41">
        <v>0</v>
      </c>
      <c r="C97" s="93"/>
      <c r="D97" s="94"/>
      <c r="E97" s="102"/>
      <c r="F97" s="147"/>
      <c r="G97" s="102"/>
      <c r="H97" s="94"/>
      <c r="I97" s="103"/>
      <c r="J97" s="148"/>
      <c r="K97" s="167"/>
      <c r="L97" s="37"/>
      <c r="M97" s="40"/>
      <c r="N97" s="40"/>
      <c r="O97" s="34"/>
      <c r="P97" s="41">
        <f t="shared" si="1"/>
        <v>0</v>
      </c>
    </row>
    <row r="98" spans="1:16" ht="12.75">
      <c r="A98" s="140" t="s">
        <v>44</v>
      </c>
      <c r="B98" s="111">
        <v>4</v>
      </c>
      <c r="C98" s="113"/>
      <c r="D98" s="114"/>
      <c r="E98" s="115">
        <v>55.88623092</v>
      </c>
      <c r="F98" s="146">
        <v>1433.264467</v>
      </c>
      <c r="G98" s="115">
        <v>8.85147322</v>
      </c>
      <c r="H98" s="114">
        <v>36.55078337</v>
      </c>
      <c r="I98" s="142"/>
      <c r="J98" s="143"/>
      <c r="K98" s="167"/>
      <c r="L98" s="116"/>
      <c r="M98" s="117"/>
      <c r="N98" s="117"/>
      <c r="O98" s="112"/>
      <c r="P98" s="131">
        <f t="shared" si="1"/>
        <v>0</v>
      </c>
    </row>
    <row r="99" spans="1:16" ht="13.5" thickBot="1">
      <c r="A99" s="43"/>
      <c r="B99" s="38"/>
      <c r="C99" s="91"/>
      <c r="D99" s="92"/>
      <c r="E99" s="103">
        <v>15.48937927</v>
      </c>
      <c r="F99" s="148">
        <v>81.4611257</v>
      </c>
      <c r="G99" s="103">
        <v>13.780829</v>
      </c>
      <c r="H99" s="92">
        <v>88.76618819</v>
      </c>
      <c r="I99" s="124"/>
      <c r="J99" s="145"/>
      <c r="K99" s="167"/>
      <c r="L99" s="44"/>
      <c r="M99" s="35"/>
      <c r="N99" s="35"/>
      <c r="O99" s="36"/>
      <c r="P99" s="121">
        <f t="shared" si="1"/>
        <v>0</v>
      </c>
    </row>
    <row r="100" spans="1:16" ht="13.5" thickBot="1">
      <c r="A100" s="42" t="s">
        <v>45</v>
      </c>
      <c r="B100" s="41">
        <v>0</v>
      </c>
      <c r="C100" s="93"/>
      <c r="D100" s="94"/>
      <c r="E100" s="102"/>
      <c r="F100" s="147"/>
      <c r="G100" s="102"/>
      <c r="H100" s="94"/>
      <c r="I100" s="103"/>
      <c r="J100" s="148"/>
      <c r="K100" s="167"/>
      <c r="L100" s="159"/>
      <c r="M100" s="40"/>
      <c r="N100" s="40"/>
      <c r="O100" s="34"/>
      <c r="P100" s="41">
        <f t="shared" si="1"/>
        <v>0</v>
      </c>
    </row>
    <row r="101" spans="1:16" ht="13.5" thickBot="1">
      <c r="A101" s="42" t="s">
        <v>46</v>
      </c>
      <c r="B101" s="41">
        <v>0</v>
      </c>
      <c r="C101" s="93"/>
      <c r="D101" s="94"/>
      <c r="E101" s="102"/>
      <c r="F101" s="147"/>
      <c r="G101" s="102"/>
      <c r="H101" s="94"/>
      <c r="I101" s="103"/>
      <c r="J101" s="148"/>
      <c r="K101" s="167"/>
      <c r="L101" s="159">
        <v>12</v>
      </c>
      <c r="M101" s="40"/>
      <c r="N101" s="40"/>
      <c r="O101" s="34"/>
      <c r="P101" s="41">
        <f t="shared" si="1"/>
        <v>12</v>
      </c>
    </row>
    <row r="102" spans="1:16" ht="12.75">
      <c r="A102" s="48" t="s">
        <v>47</v>
      </c>
      <c r="B102" s="131">
        <v>4</v>
      </c>
      <c r="C102" s="128"/>
      <c r="D102" s="129"/>
      <c r="E102" s="142">
        <v>6.2645097</v>
      </c>
      <c r="F102" s="143">
        <v>19.45390961</v>
      </c>
      <c r="G102" s="142"/>
      <c r="H102" s="129"/>
      <c r="I102" s="142"/>
      <c r="J102" s="143"/>
      <c r="K102" s="167"/>
      <c r="L102" s="160"/>
      <c r="M102" s="130"/>
      <c r="N102" s="130"/>
      <c r="O102" s="60"/>
      <c r="P102" s="131">
        <f t="shared" si="1"/>
        <v>0</v>
      </c>
    </row>
    <row r="103" spans="1:16" ht="12.75">
      <c r="A103" s="53"/>
      <c r="B103" s="119"/>
      <c r="C103" s="97"/>
      <c r="D103" s="63"/>
      <c r="E103" s="105">
        <v>11.9689939</v>
      </c>
      <c r="F103" s="144">
        <v>58.03891679</v>
      </c>
      <c r="G103" s="105"/>
      <c r="H103" s="63"/>
      <c r="I103" s="105"/>
      <c r="J103" s="144"/>
      <c r="K103" s="167"/>
      <c r="L103" s="161"/>
      <c r="M103" s="56"/>
      <c r="N103" s="56"/>
      <c r="O103" s="55"/>
      <c r="P103" s="131">
        <f t="shared" si="1"/>
        <v>0</v>
      </c>
    </row>
    <row r="104" spans="1:16" ht="12.75">
      <c r="A104" s="53"/>
      <c r="B104" s="119"/>
      <c r="C104" s="97"/>
      <c r="D104" s="63"/>
      <c r="E104" s="105">
        <v>22.28837992</v>
      </c>
      <c r="F104" s="144">
        <v>165.929878</v>
      </c>
      <c r="G104" s="105"/>
      <c r="H104" s="63"/>
      <c r="I104" s="105"/>
      <c r="J104" s="144"/>
      <c r="K104" s="167"/>
      <c r="L104" s="161"/>
      <c r="M104" s="56"/>
      <c r="N104" s="56"/>
      <c r="O104" s="55"/>
      <c r="P104" s="131">
        <f t="shared" si="1"/>
        <v>0</v>
      </c>
    </row>
    <row r="105" spans="1:16" ht="13.5" thickBot="1">
      <c r="A105" s="141"/>
      <c r="B105" s="121"/>
      <c r="C105" s="122"/>
      <c r="D105" s="123"/>
      <c r="E105" s="124">
        <v>6.31866868</v>
      </c>
      <c r="F105" s="145">
        <v>17.22112626</v>
      </c>
      <c r="G105" s="124"/>
      <c r="H105" s="123"/>
      <c r="I105" s="124"/>
      <c r="J105" s="145"/>
      <c r="K105" s="167"/>
      <c r="L105" s="162"/>
      <c r="M105" s="126"/>
      <c r="N105" s="126"/>
      <c r="O105" s="72"/>
      <c r="P105" s="121">
        <f t="shared" si="1"/>
        <v>0</v>
      </c>
    </row>
    <row r="106" spans="1:16" ht="12.75">
      <c r="A106" s="140" t="s">
        <v>48</v>
      </c>
      <c r="B106" s="111">
        <v>5</v>
      </c>
      <c r="C106" s="113"/>
      <c r="D106" s="114"/>
      <c r="E106" s="115">
        <v>11.15462807</v>
      </c>
      <c r="F106" s="146">
        <v>52.23487749</v>
      </c>
      <c r="G106" s="115"/>
      <c r="H106" s="114"/>
      <c r="I106" s="142"/>
      <c r="J106" s="143"/>
      <c r="K106" s="167"/>
      <c r="L106" s="163"/>
      <c r="M106" s="117"/>
      <c r="N106" s="117"/>
      <c r="O106" s="112"/>
      <c r="P106" s="131">
        <f t="shared" si="1"/>
        <v>0</v>
      </c>
    </row>
    <row r="107" spans="1:16" ht="12.75">
      <c r="A107" s="53"/>
      <c r="B107" s="119"/>
      <c r="C107" s="97"/>
      <c r="D107" s="63"/>
      <c r="E107" s="105">
        <v>13.57019073</v>
      </c>
      <c r="F107" s="144">
        <v>63.16519908</v>
      </c>
      <c r="G107" s="105"/>
      <c r="H107" s="63"/>
      <c r="I107" s="105"/>
      <c r="J107" s="144"/>
      <c r="K107" s="167"/>
      <c r="L107" s="161"/>
      <c r="M107" s="56"/>
      <c r="N107" s="56"/>
      <c r="O107" s="55"/>
      <c r="P107" s="131">
        <f t="shared" si="1"/>
        <v>0</v>
      </c>
    </row>
    <row r="108" spans="1:16" ht="12.75">
      <c r="A108" s="53"/>
      <c r="B108" s="119"/>
      <c r="C108" s="97"/>
      <c r="D108" s="63"/>
      <c r="E108" s="105">
        <v>11.97879699</v>
      </c>
      <c r="F108" s="144">
        <v>57.20233538</v>
      </c>
      <c r="G108" s="105"/>
      <c r="H108" s="63"/>
      <c r="I108" s="105"/>
      <c r="J108" s="144"/>
      <c r="K108" s="167"/>
      <c r="L108" s="161"/>
      <c r="M108" s="56"/>
      <c r="N108" s="56"/>
      <c r="O108" s="55"/>
      <c r="P108" s="131">
        <f t="shared" si="1"/>
        <v>0</v>
      </c>
    </row>
    <row r="109" spans="1:16" ht="12.75">
      <c r="A109" s="53"/>
      <c r="B109" s="119"/>
      <c r="C109" s="97"/>
      <c r="D109" s="63"/>
      <c r="E109" s="105">
        <v>6.600617169</v>
      </c>
      <c r="F109" s="144">
        <v>18.84092649</v>
      </c>
      <c r="G109" s="105"/>
      <c r="H109" s="63"/>
      <c r="I109" s="105"/>
      <c r="J109" s="144"/>
      <c r="K109" s="167"/>
      <c r="L109" s="161"/>
      <c r="M109" s="56"/>
      <c r="N109" s="56"/>
      <c r="O109" s="55"/>
      <c r="P109" s="131">
        <f t="shared" si="1"/>
        <v>0</v>
      </c>
    </row>
    <row r="110" spans="1:16" ht="13.5" thickBot="1">
      <c r="A110" s="141"/>
      <c r="B110" s="121"/>
      <c r="C110" s="122"/>
      <c r="D110" s="123"/>
      <c r="E110" s="124">
        <v>11.21282355</v>
      </c>
      <c r="F110" s="145">
        <v>47.58326953</v>
      </c>
      <c r="G110" s="124"/>
      <c r="H110" s="123"/>
      <c r="I110" s="124"/>
      <c r="J110" s="145"/>
      <c r="K110" s="167"/>
      <c r="L110" s="162"/>
      <c r="M110" s="126"/>
      <c r="N110" s="126"/>
      <c r="O110" s="72"/>
      <c r="P110" s="121">
        <f t="shared" si="1"/>
        <v>0</v>
      </c>
    </row>
    <row r="111" spans="1:16" ht="12.75">
      <c r="A111" s="140" t="s">
        <v>49</v>
      </c>
      <c r="B111" s="111">
        <v>4</v>
      </c>
      <c r="C111" s="113"/>
      <c r="D111" s="114"/>
      <c r="E111" s="115">
        <v>19.22211203</v>
      </c>
      <c r="F111" s="146">
        <v>131.7430606</v>
      </c>
      <c r="G111" s="115"/>
      <c r="H111" s="114"/>
      <c r="I111" s="142"/>
      <c r="J111" s="143"/>
      <c r="K111" s="167"/>
      <c r="L111" s="163"/>
      <c r="M111" s="117"/>
      <c r="N111" s="117"/>
      <c r="O111" s="112"/>
      <c r="P111" s="131">
        <f t="shared" si="1"/>
        <v>0</v>
      </c>
    </row>
    <row r="112" spans="1:16" ht="12.75">
      <c r="A112" s="53"/>
      <c r="B112" s="119"/>
      <c r="C112" s="97"/>
      <c r="D112" s="63"/>
      <c r="E112" s="105">
        <v>16.39763385</v>
      </c>
      <c r="F112" s="144">
        <v>126.6389701</v>
      </c>
      <c r="G112" s="105"/>
      <c r="H112" s="63"/>
      <c r="I112" s="105"/>
      <c r="J112" s="144"/>
      <c r="K112" s="167"/>
      <c r="L112" s="161"/>
      <c r="M112" s="56"/>
      <c r="N112" s="56"/>
      <c r="O112" s="55"/>
      <c r="P112" s="131">
        <f t="shared" si="1"/>
        <v>0</v>
      </c>
    </row>
    <row r="113" spans="1:16" ht="12.75">
      <c r="A113" s="53"/>
      <c r="B113" s="119"/>
      <c r="C113" s="97"/>
      <c r="D113" s="63"/>
      <c r="E113" s="105">
        <v>12.32918349</v>
      </c>
      <c r="F113" s="144">
        <v>65.50858291</v>
      </c>
      <c r="G113" s="105"/>
      <c r="H113" s="63"/>
      <c r="I113" s="105"/>
      <c r="J113" s="144"/>
      <c r="K113" s="167"/>
      <c r="L113" s="161"/>
      <c r="M113" s="56"/>
      <c r="N113" s="56"/>
      <c r="O113" s="55"/>
      <c r="P113" s="131">
        <f t="shared" si="1"/>
        <v>0</v>
      </c>
    </row>
    <row r="114" spans="1:16" ht="13.5" thickBot="1">
      <c r="A114" s="141"/>
      <c r="B114" s="121"/>
      <c r="C114" s="122"/>
      <c r="D114" s="123"/>
      <c r="E114" s="124">
        <v>4.961502635</v>
      </c>
      <c r="F114" s="145">
        <v>11.56409788</v>
      </c>
      <c r="G114" s="124"/>
      <c r="H114" s="123"/>
      <c r="I114" s="124"/>
      <c r="J114" s="145"/>
      <c r="K114" s="167"/>
      <c r="L114" s="162"/>
      <c r="M114" s="126"/>
      <c r="N114" s="126"/>
      <c r="O114" s="72"/>
      <c r="P114" s="121">
        <f t="shared" si="1"/>
        <v>0</v>
      </c>
    </row>
    <row r="115" spans="1:16" ht="13.5" thickBot="1">
      <c r="A115" s="43" t="s">
        <v>50</v>
      </c>
      <c r="B115" s="38"/>
      <c r="C115" s="91"/>
      <c r="D115" s="92"/>
      <c r="E115" s="103"/>
      <c r="F115" s="148"/>
      <c r="G115" s="103"/>
      <c r="H115" s="92"/>
      <c r="I115" s="103"/>
      <c r="J115" s="148"/>
      <c r="K115" s="167"/>
      <c r="L115" s="164">
        <v>8</v>
      </c>
      <c r="M115" s="35"/>
      <c r="N115" s="35"/>
      <c r="O115" s="36"/>
      <c r="P115" s="41">
        <f t="shared" si="1"/>
        <v>8</v>
      </c>
    </row>
    <row r="116" spans="1:16" ht="12.75">
      <c r="A116" s="48" t="s">
        <v>51</v>
      </c>
      <c r="B116" s="131">
        <v>3</v>
      </c>
      <c r="C116" s="128"/>
      <c r="D116" s="129"/>
      <c r="E116" s="142">
        <v>23.22521035</v>
      </c>
      <c r="F116" s="143">
        <v>161.5932894</v>
      </c>
      <c r="G116" s="142"/>
      <c r="H116" s="129"/>
      <c r="I116" s="142"/>
      <c r="J116" s="143"/>
      <c r="K116" s="167"/>
      <c r="L116" s="160"/>
      <c r="M116" s="130"/>
      <c r="N116" s="130"/>
      <c r="O116" s="60"/>
      <c r="P116" s="131">
        <f t="shared" si="1"/>
        <v>0</v>
      </c>
    </row>
    <row r="117" spans="1:16" ht="12.75">
      <c r="A117" s="53"/>
      <c r="B117" s="119"/>
      <c r="C117" s="97"/>
      <c r="D117" s="63"/>
      <c r="E117" s="105">
        <v>7.358702621</v>
      </c>
      <c r="F117" s="144">
        <v>27.25465477</v>
      </c>
      <c r="G117" s="105"/>
      <c r="H117" s="63"/>
      <c r="I117" s="105"/>
      <c r="J117" s="144"/>
      <c r="K117" s="167"/>
      <c r="L117" s="161"/>
      <c r="M117" s="56"/>
      <c r="N117" s="56"/>
      <c r="O117" s="55"/>
      <c r="P117" s="131">
        <f t="shared" si="1"/>
        <v>0</v>
      </c>
    </row>
    <row r="118" spans="1:16" ht="13.5" thickBot="1">
      <c r="A118" s="141"/>
      <c r="B118" s="121"/>
      <c r="C118" s="122"/>
      <c r="D118" s="123"/>
      <c r="E118" s="124">
        <v>6.644000776</v>
      </c>
      <c r="F118" s="145">
        <v>20.22401086</v>
      </c>
      <c r="G118" s="124"/>
      <c r="H118" s="123"/>
      <c r="I118" s="124"/>
      <c r="J118" s="145"/>
      <c r="K118" s="167"/>
      <c r="L118" s="162"/>
      <c r="M118" s="126"/>
      <c r="N118" s="126"/>
      <c r="O118" s="72"/>
      <c r="P118" s="121">
        <f t="shared" si="1"/>
        <v>0</v>
      </c>
    </row>
    <row r="119" spans="1:16" ht="12.75">
      <c r="A119" s="48" t="s">
        <v>52</v>
      </c>
      <c r="B119" s="131">
        <v>8</v>
      </c>
      <c r="C119" s="128">
        <v>6.31227787</v>
      </c>
      <c r="D119" s="129">
        <v>17.59961213</v>
      </c>
      <c r="E119" s="142">
        <v>4.053590235</v>
      </c>
      <c r="F119" s="143">
        <v>8.484661495</v>
      </c>
      <c r="G119" s="142">
        <v>24.09577739</v>
      </c>
      <c r="H119" s="129">
        <v>262.4691467</v>
      </c>
      <c r="I119" s="142"/>
      <c r="J119" s="143"/>
      <c r="K119" s="167"/>
      <c r="L119" s="160"/>
      <c r="M119" s="130"/>
      <c r="N119" s="130"/>
      <c r="O119" s="60"/>
      <c r="P119" s="131">
        <f t="shared" si="1"/>
        <v>0</v>
      </c>
    </row>
    <row r="120" spans="1:16" ht="12.75">
      <c r="A120" s="53"/>
      <c r="B120" s="119"/>
      <c r="C120" s="97"/>
      <c r="D120" s="63"/>
      <c r="E120" s="105">
        <v>7.478224147</v>
      </c>
      <c r="F120" s="144">
        <v>26.07986601</v>
      </c>
      <c r="G120" s="105">
        <v>4.322995879</v>
      </c>
      <c r="H120" s="63">
        <v>6.404266573</v>
      </c>
      <c r="I120" s="105"/>
      <c r="J120" s="144"/>
      <c r="K120" s="167"/>
      <c r="L120" s="161"/>
      <c r="M120" s="56"/>
      <c r="N120" s="56"/>
      <c r="O120" s="55"/>
      <c r="P120" s="131">
        <f t="shared" si="1"/>
        <v>0</v>
      </c>
    </row>
    <row r="121" spans="1:16" ht="12.75">
      <c r="A121" s="53"/>
      <c r="B121" s="119"/>
      <c r="C121" s="97"/>
      <c r="D121" s="63"/>
      <c r="E121" s="105">
        <v>11.93541624</v>
      </c>
      <c r="F121" s="144">
        <v>53.72443583</v>
      </c>
      <c r="G121" s="105"/>
      <c r="H121" s="63"/>
      <c r="I121" s="105"/>
      <c r="J121" s="144"/>
      <c r="K121" s="167"/>
      <c r="L121" s="161"/>
      <c r="M121" s="56"/>
      <c r="N121" s="56"/>
      <c r="O121" s="55"/>
      <c r="P121" s="131">
        <f t="shared" si="1"/>
        <v>0</v>
      </c>
    </row>
    <row r="122" spans="1:16" ht="12.75">
      <c r="A122" s="53"/>
      <c r="B122" s="119"/>
      <c r="C122" s="97"/>
      <c r="D122" s="63"/>
      <c r="E122" s="105">
        <v>13.90071585</v>
      </c>
      <c r="F122" s="144">
        <v>44.36265867</v>
      </c>
      <c r="G122" s="105"/>
      <c r="H122" s="63"/>
      <c r="I122" s="105"/>
      <c r="J122" s="144"/>
      <c r="K122" s="167"/>
      <c r="L122" s="161"/>
      <c r="M122" s="56"/>
      <c r="N122" s="56"/>
      <c r="O122" s="55"/>
      <c r="P122" s="131">
        <f t="shared" si="1"/>
        <v>0</v>
      </c>
    </row>
    <row r="123" spans="1:16" ht="13.5" thickBot="1">
      <c r="A123" s="141"/>
      <c r="B123" s="121"/>
      <c r="C123" s="122"/>
      <c r="D123" s="123"/>
      <c r="E123" s="124">
        <v>5.525935771</v>
      </c>
      <c r="F123" s="145">
        <v>11.42013399</v>
      </c>
      <c r="G123" s="124"/>
      <c r="H123" s="123"/>
      <c r="I123" s="124"/>
      <c r="J123" s="145"/>
      <c r="K123" s="167"/>
      <c r="L123" s="162"/>
      <c r="M123" s="126"/>
      <c r="N123" s="126"/>
      <c r="O123" s="72"/>
      <c r="P123" s="121">
        <f t="shared" si="1"/>
        <v>0</v>
      </c>
    </row>
    <row r="124" spans="1:16" ht="13.5" thickBot="1">
      <c r="A124" s="43" t="s">
        <v>53</v>
      </c>
      <c r="B124" s="38">
        <v>0</v>
      </c>
      <c r="C124" s="91"/>
      <c r="D124" s="92"/>
      <c r="E124" s="103"/>
      <c r="F124" s="148"/>
      <c r="G124" s="103"/>
      <c r="H124" s="92"/>
      <c r="I124" s="103"/>
      <c r="J124" s="148"/>
      <c r="K124" s="167"/>
      <c r="L124" s="164"/>
      <c r="M124" s="35"/>
      <c r="N124" s="35"/>
      <c r="O124" s="36"/>
      <c r="P124" s="41">
        <f t="shared" si="1"/>
        <v>0</v>
      </c>
    </row>
    <row r="125" spans="1:16" ht="12.75">
      <c r="A125" s="48" t="s">
        <v>54</v>
      </c>
      <c r="B125" s="131">
        <v>7</v>
      </c>
      <c r="C125" s="128">
        <v>4.305999425</v>
      </c>
      <c r="D125" s="129">
        <v>11.7568174</v>
      </c>
      <c r="E125" s="142">
        <v>9.324051593</v>
      </c>
      <c r="F125" s="143">
        <v>40.29054112</v>
      </c>
      <c r="G125" s="142"/>
      <c r="H125" s="129"/>
      <c r="I125" s="142"/>
      <c r="J125" s="143"/>
      <c r="K125" s="167"/>
      <c r="L125" s="160"/>
      <c r="M125" s="130"/>
      <c r="N125" s="130"/>
      <c r="O125" s="60"/>
      <c r="P125" s="131">
        <f t="shared" si="1"/>
        <v>0</v>
      </c>
    </row>
    <row r="126" spans="1:16" ht="12.75">
      <c r="A126" s="53"/>
      <c r="B126" s="119"/>
      <c r="C126" s="97"/>
      <c r="D126" s="63"/>
      <c r="E126" s="105">
        <v>6.85062766</v>
      </c>
      <c r="F126" s="144">
        <v>23.19146435</v>
      </c>
      <c r="G126" s="105"/>
      <c r="H126" s="63"/>
      <c r="I126" s="105"/>
      <c r="J126" s="144"/>
      <c r="K126" s="167"/>
      <c r="L126" s="161"/>
      <c r="M126" s="56"/>
      <c r="N126" s="56"/>
      <c r="O126" s="55"/>
      <c r="P126" s="131">
        <f t="shared" si="1"/>
        <v>0</v>
      </c>
    </row>
    <row r="127" spans="1:16" ht="12.75">
      <c r="A127" s="53"/>
      <c r="B127" s="119"/>
      <c r="C127" s="97"/>
      <c r="D127" s="63"/>
      <c r="E127" s="105">
        <v>10.79265722</v>
      </c>
      <c r="F127" s="144">
        <v>42.62747906</v>
      </c>
      <c r="G127" s="105"/>
      <c r="H127" s="63"/>
      <c r="I127" s="105"/>
      <c r="J127" s="144"/>
      <c r="K127" s="167"/>
      <c r="L127" s="161"/>
      <c r="M127" s="56"/>
      <c r="N127" s="56"/>
      <c r="O127" s="55"/>
      <c r="P127" s="131">
        <f t="shared" si="1"/>
        <v>0</v>
      </c>
    </row>
    <row r="128" spans="1:16" ht="12.75">
      <c r="A128" s="53"/>
      <c r="B128" s="119"/>
      <c r="C128" s="97"/>
      <c r="D128" s="63"/>
      <c r="E128" s="105">
        <v>6.083282491</v>
      </c>
      <c r="F128" s="144">
        <v>16.90192768</v>
      </c>
      <c r="G128" s="105"/>
      <c r="H128" s="63"/>
      <c r="I128" s="105"/>
      <c r="J128" s="144"/>
      <c r="K128" s="167"/>
      <c r="L128" s="161"/>
      <c r="M128" s="56"/>
      <c r="N128" s="56"/>
      <c r="O128" s="55"/>
      <c r="P128" s="131">
        <f t="shared" si="1"/>
        <v>0</v>
      </c>
    </row>
    <row r="129" spans="1:16" ht="12.75">
      <c r="A129" s="53"/>
      <c r="B129" s="119"/>
      <c r="C129" s="97"/>
      <c r="D129" s="63"/>
      <c r="E129" s="105">
        <v>7.691811207</v>
      </c>
      <c r="F129" s="144">
        <v>21.25844161</v>
      </c>
      <c r="G129" s="105"/>
      <c r="H129" s="63"/>
      <c r="I129" s="105"/>
      <c r="J129" s="144"/>
      <c r="K129" s="167"/>
      <c r="L129" s="161"/>
      <c r="M129" s="56"/>
      <c r="N129" s="56"/>
      <c r="O129" s="55"/>
      <c r="P129" s="131">
        <f t="shared" si="1"/>
        <v>0</v>
      </c>
    </row>
    <row r="130" spans="1:16" ht="13.5" thickBot="1">
      <c r="A130" s="141"/>
      <c r="B130" s="121"/>
      <c r="C130" s="122"/>
      <c r="D130" s="123"/>
      <c r="E130" s="124">
        <v>13.59980489</v>
      </c>
      <c r="F130" s="145">
        <v>55.21616943</v>
      </c>
      <c r="G130" s="124"/>
      <c r="H130" s="123"/>
      <c r="I130" s="124"/>
      <c r="J130" s="145"/>
      <c r="K130" s="167"/>
      <c r="L130" s="162"/>
      <c r="M130" s="126"/>
      <c r="N130" s="126"/>
      <c r="O130" s="72"/>
      <c r="P130" s="121">
        <f t="shared" si="1"/>
        <v>0</v>
      </c>
    </row>
    <row r="131" spans="1:16" ht="13.5" thickBot="1">
      <c r="A131" s="43" t="s">
        <v>55</v>
      </c>
      <c r="B131" s="38">
        <v>0</v>
      </c>
      <c r="C131" s="91"/>
      <c r="D131" s="92"/>
      <c r="E131" s="103"/>
      <c r="F131" s="148"/>
      <c r="G131" s="103"/>
      <c r="H131" s="92"/>
      <c r="I131" s="103"/>
      <c r="J131" s="148"/>
      <c r="K131" s="167"/>
      <c r="L131" s="164"/>
      <c r="M131" s="35"/>
      <c r="N131" s="35"/>
      <c r="O131" s="36"/>
      <c r="P131" s="41">
        <f t="shared" si="1"/>
        <v>0</v>
      </c>
    </row>
    <row r="132" spans="1:16" ht="12.75">
      <c r="A132" s="48" t="s">
        <v>56</v>
      </c>
      <c r="B132" s="131">
        <v>6</v>
      </c>
      <c r="C132" s="128">
        <v>4.379168915</v>
      </c>
      <c r="D132" s="129">
        <v>7.952630594</v>
      </c>
      <c r="E132" s="142">
        <v>4.421187774</v>
      </c>
      <c r="F132" s="143">
        <v>8.317730762</v>
      </c>
      <c r="G132" s="142">
        <v>11.50693969</v>
      </c>
      <c r="H132" s="129">
        <v>61.71597079</v>
      </c>
      <c r="I132" s="142"/>
      <c r="J132" s="143"/>
      <c r="K132" s="167"/>
      <c r="L132" s="160"/>
      <c r="M132" s="130"/>
      <c r="N132" s="130"/>
      <c r="O132" s="60"/>
      <c r="P132" s="131">
        <f t="shared" si="1"/>
        <v>0</v>
      </c>
    </row>
    <row r="133" spans="1:16" ht="12.75">
      <c r="A133" s="53"/>
      <c r="B133" s="119"/>
      <c r="C133" s="97"/>
      <c r="D133" s="63"/>
      <c r="E133" s="105">
        <v>5.228355853</v>
      </c>
      <c r="F133" s="144">
        <v>12.5491481</v>
      </c>
      <c r="G133" s="105"/>
      <c r="H133" s="63"/>
      <c r="I133" s="105"/>
      <c r="J133" s="144"/>
      <c r="K133" s="167"/>
      <c r="L133" s="161"/>
      <c r="M133" s="56"/>
      <c r="N133" s="56"/>
      <c r="O133" s="55"/>
      <c r="P133" s="131">
        <f t="shared" si="1"/>
        <v>0</v>
      </c>
    </row>
    <row r="134" spans="1:16" ht="12.75">
      <c r="A134" s="53"/>
      <c r="B134" s="119"/>
      <c r="C134" s="97"/>
      <c r="D134" s="63"/>
      <c r="E134" s="105">
        <v>8.825419874</v>
      </c>
      <c r="F134" s="144">
        <v>38.53679086</v>
      </c>
      <c r="G134" s="105"/>
      <c r="H134" s="63"/>
      <c r="I134" s="105"/>
      <c r="J134" s="144"/>
      <c r="K134" s="167"/>
      <c r="L134" s="161"/>
      <c r="M134" s="56"/>
      <c r="N134" s="56"/>
      <c r="O134" s="55"/>
      <c r="P134" s="131">
        <f t="shared" si="1"/>
        <v>0</v>
      </c>
    </row>
    <row r="135" spans="1:16" ht="13.5" thickBot="1">
      <c r="A135" s="141"/>
      <c r="B135" s="121"/>
      <c r="C135" s="122"/>
      <c r="D135" s="123"/>
      <c r="E135" s="124">
        <v>4.787176279</v>
      </c>
      <c r="F135" s="145">
        <v>9.59090058</v>
      </c>
      <c r="G135" s="124"/>
      <c r="H135" s="123"/>
      <c r="I135" s="124"/>
      <c r="J135" s="145"/>
      <c r="K135" s="167"/>
      <c r="L135" s="162"/>
      <c r="M135" s="126"/>
      <c r="N135" s="126"/>
      <c r="O135" s="72"/>
      <c r="P135" s="121">
        <f t="shared" si="1"/>
        <v>0</v>
      </c>
    </row>
    <row r="136" spans="1:16" ht="12.75">
      <c r="A136" s="48" t="s">
        <v>57</v>
      </c>
      <c r="B136" s="131">
        <v>8</v>
      </c>
      <c r="C136" s="128">
        <v>5.473779695</v>
      </c>
      <c r="D136" s="129">
        <v>12.36320755</v>
      </c>
      <c r="E136" s="142">
        <v>7.041655037</v>
      </c>
      <c r="F136" s="143">
        <v>23.6745283</v>
      </c>
      <c r="G136" s="142"/>
      <c r="H136" s="129"/>
      <c r="I136" s="142"/>
      <c r="J136" s="143"/>
      <c r="K136" s="167"/>
      <c r="L136" s="160"/>
      <c r="M136" s="130"/>
      <c r="N136" s="130"/>
      <c r="O136" s="60"/>
      <c r="P136" s="131">
        <f t="shared" si="1"/>
        <v>0</v>
      </c>
    </row>
    <row r="137" spans="1:16" ht="12.75">
      <c r="A137" s="53"/>
      <c r="B137" s="119"/>
      <c r="C137" s="97"/>
      <c r="D137" s="63"/>
      <c r="E137" s="105">
        <v>4.157285036</v>
      </c>
      <c r="F137" s="144">
        <v>9.231132075</v>
      </c>
      <c r="G137" s="105"/>
      <c r="H137" s="63"/>
      <c r="I137" s="105"/>
      <c r="J137" s="144"/>
      <c r="K137" s="167"/>
      <c r="L137" s="161"/>
      <c r="M137" s="56"/>
      <c r="N137" s="56"/>
      <c r="O137" s="55"/>
      <c r="P137" s="131">
        <f t="shared" si="1"/>
        <v>0</v>
      </c>
    </row>
    <row r="138" spans="1:16" ht="12.75">
      <c r="A138" s="53"/>
      <c r="B138" s="119"/>
      <c r="C138" s="97"/>
      <c r="D138" s="63"/>
      <c r="E138" s="105">
        <v>3.933407952</v>
      </c>
      <c r="F138" s="144">
        <v>8.325471698</v>
      </c>
      <c r="G138" s="105"/>
      <c r="H138" s="63"/>
      <c r="I138" s="105"/>
      <c r="J138" s="144"/>
      <c r="K138" s="167"/>
      <c r="L138" s="161"/>
      <c r="M138" s="56"/>
      <c r="N138" s="56"/>
      <c r="O138" s="55"/>
      <c r="P138" s="131">
        <f t="shared" si="1"/>
        <v>0</v>
      </c>
    </row>
    <row r="139" spans="1:16" ht="12.75">
      <c r="A139" s="53"/>
      <c r="B139" s="119"/>
      <c r="C139" s="97"/>
      <c r="D139" s="63"/>
      <c r="E139" s="105">
        <v>9.132153438</v>
      </c>
      <c r="F139" s="144">
        <v>20.96698113</v>
      </c>
      <c r="G139" s="105"/>
      <c r="H139" s="63"/>
      <c r="I139" s="105"/>
      <c r="J139" s="144"/>
      <c r="K139" s="167"/>
      <c r="L139" s="161"/>
      <c r="M139" s="56"/>
      <c r="N139" s="56"/>
      <c r="O139" s="55"/>
      <c r="P139" s="131">
        <f t="shared" si="1"/>
        <v>0</v>
      </c>
    </row>
    <row r="140" spans="1:16" ht="12.75">
      <c r="A140" s="53"/>
      <c r="B140" s="119"/>
      <c r="C140" s="97"/>
      <c r="D140" s="63"/>
      <c r="E140" s="105">
        <v>4.084023174</v>
      </c>
      <c r="F140" s="144">
        <v>8.221698113</v>
      </c>
      <c r="G140" s="105"/>
      <c r="H140" s="63"/>
      <c r="I140" s="105"/>
      <c r="J140" s="144"/>
      <c r="K140" s="167"/>
      <c r="L140" s="161"/>
      <c r="M140" s="56"/>
      <c r="N140" s="56"/>
      <c r="O140" s="55"/>
      <c r="P140" s="131">
        <f t="shared" si="1"/>
        <v>0</v>
      </c>
    </row>
    <row r="141" spans="1:16" ht="13.5" thickBot="1">
      <c r="A141" s="141"/>
      <c r="B141" s="121"/>
      <c r="C141" s="122"/>
      <c r="D141" s="123"/>
      <c r="E141" s="124">
        <v>4.797798237</v>
      </c>
      <c r="F141" s="145">
        <v>9.523584906</v>
      </c>
      <c r="G141" s="124"/>
      <c r="H141" s="123"/>
      <c r="I141" s="124"/>
      <c r="J141" s="145"/>
      <c r="K141" s="167"/>
      <c r="L141" s="162"/>
      <c r="M141" s="126"/>
      <c r="N141" s="126"/>
      <c r="O141" s="72"/>
      <c r="P141" s="121">
        <f t="shared" si="1"/>
        <v>0</v>
      </c>
    </row>
    <row r="142" spans="1:16" ht="13.5" thickBot="1">
      <c r="A142" s="43" t="s">
        <v>58</v>
      </c>
      <c r="B142" s="38">
        <v>0</v>
      </c>
      <c r="C142" s="91"/>
      <c r="D142" s="92"/>
      <c r="E142" s="103"/>
      <c r="F142" s="148"/>
      <c r="G142" s="103"/>
      <c r="H142" s="92"/>
      <c r="I142" s="103"/>
      <c r="J142" s="148"/>
      <c r="K142" s="167"/>
      <c r="L142" s="164"/>
      <c r="M142" s="35"/>
      <c r="N142" s="35"/>
      <c r="O142" s="36"/>
      <c r="P142" s="41">
        <f t="shared" si="1"/>
        <v>0</v>
      </c>
    </row>
    <row r="143" spans="1:16" ht="13.5" thickBot="1">
      <c r="A143" s="43" t="s">
        <v>72</v>
      </c>
      <c r="B143" s="38">
        <v>0</v>
      </c>
      <c r="C143" s="91"/>
      <c r="D143" s="92"/>
      <c r="E143" s="109"/>
      <c r="F143" s="92"/>
      <c r="G143" s="103"/>
      <c r="H143" s="92"/>
      <c r="I143" s="103"/>
      <c r="J143" s="148"/>
      <c r="L143" s="164"/>
      <c r="M143" s="35"/>
      <c r="N143" s="35"/>
      <c r="O143" s="36"/>
      <c r="P143" s="38">
        <f t="shared" si="1"/>
        <v>0</v>
      </c>
    </row>
    <row r="144" spans="1:16" ht="13.5" thickBot="1">
      <c r="A144" s="45"/>
      <c r="B144" s="45"/>
      <c r="C144" s="95"/>
      <c r="D144" s="95"/>
      <c r="E144" s="95"/>
      <c r="F144" s="95"/>
      <c r="G144" s="95"/>
      <c r="H144" s="95"/>
      <c r="I144" s="103"/>
      <c r="J144" s="148"/>
      <c r="L144" s="47"/>
      <c r="M144" s="46"/>
      <c r="N144" s="46"/>
      <c r="O144" s="46"/>
      <c r="P144" s="46"/>
    </row>
    <row r="145" spans="1:16" ht="15" thickBot="1">
      <c r="A145" s="48" t="s">
        <v>59</v>
      </c>
      <c r="B145" s="49">
        <f aca="true" t="shared" si="2" ref="B145:J145">SUM(B8:B143)</f>
        <v>185</v>
      </c>
      <c r="C145" s="96">
        <f t="shared" si="2"/>
        <v>534.7880912969998</v>
      </c>
      <c r="D145" s="59">
        <f t="shared" si="2"/>
        <v>3734.6694310139997</v>
      </c>
      <c r="E145" s="150">
        <f t="shared" si="2"/>
        <v>620.490927929</v>
      </c>
      <c r="F145" s="96">
        <f t="shared" si="2"/>
        <v>5832.223877398999</v>
      </c>
      <c r="G145" s="104">
        <f t="shared" si="2"/>
        <v>962.2215736099996</v>
      </c>
      <c r="H145" s="166">
        <f t="shared" si="2"/>
        <v>7341.995488596</v>
      </c>
      <c r="I145" s="194">
        <f t="shared" si="2"/>
        <v>1205.5954376</v>
      </c>
      <c r="J145" s="194">
        <f t="shared" si="2"/>
        <v>16966.48161137</v>
      </c>
      <c r="K145" s="6" t="s">
        <v>124</v>
      </c>
      <c r="L145" s="44">
        <f>SUM(L8:L143)</f>
        <v>20</v>
      </c>
      <c r="M145" s="51">
        <f>SUM(M8:M143)</f>
        <v>0</v>
      </c>
      <c r="N145" s="51">
        <f>SUM(N8:N143)</f>
        <v>0</v>
      </c>
      <c r="O145" s="52">
        <f>SUM(O8:O143)</f>
        <v>0</v>
      </c>
      <c r="P145" s="158">
        <f>SUM(P8:P143)</f>
        <v>20</v>
      </c>
    </row>
    <row r="146" spans="1:11" ht="12.75">
      <c r="A146" s="53" t="s">
        <v>60</v>
      </c>
      <c r="B146" s="54"/>
      <c r="C146" s="97"/>
      <c r="D146" s="63"/>
      <c r="E146" s="105"/>
      <c r="F146" s="63"/>
      <c r="G146" s="105"/>
      <c r="H146" s="63"/>
      <c r="I146" s="105"/>
      <c r="J146" s="144"/>
      <c r="K146" s="1"/>
    </row>
    <row r="147" spans="1:17" ht="12.75">
      <c r="A147" s="57" t="s">
        <v>61</v>
      </c>
      <c r="B147" s="58"/>
      <c r="C147" s="195">
        <v>2</v>
      </c>
      <c r="D147" s="59"/>
      <c r="E147" s="191">
        <v>8</v>
      </c>
      <c r="F147" s="59"/>
      <c r="G147" s="191">
        <v>1</v>
      </c>
      <c r="H147" s="59"/>
      <c r="I147" s="191">
        <v>0</v>
      </c>
      <c r="J147" s="144"/>
      <c r="M147" s="1"/>
      <c r="Q147" s="1"/>
    </row>
    <row r="148" spans="1:10" ht="12.75">
      <c r="A148" s="61" t="s">
        <v>62</v>
      </c>
      <c r="B148" s="62"/>
      <c r="C148" s="196">
        <v>17</v>
      </c>
      <c r="D148" s="63"/>
      <c r="E148" s="191">
        <v>16</v>
      </c>
      <c r="F148" s="63"/>
      <c r="G148" s="191">
        <v>10</v>
      </c>
      <c r="H148" s="63"/>
      <c r="I148" s="105">
        <v>3</v>
      </c>
      <c r="J148" s="144"/>
    </row>
    <row r="149" spans="1:17" ht="12.75">
      <c r="A149" s="64" t="s">
        <v>63</v>
      </c>
      <c r="B149" s="65"/>
      <c r="C149" s="98">
        <v>24</v>
      </c>
      <c r="D149" s="66"/>
      <c r="E149" s="107">
        <v>14</v>
      </c>
      <c r="F149" s="66"/>
      <c r="G149" s="107">
        <v>30</v>
      </c>
      <c r="H149" s="66"/>
      <c r="I149" s="105">
        <v>12</v>
      </c>
      <c r="J149" s="144"/>
      <c r="M149" s="5"/>
      <c r="Q149" s="5"/>
    </row>
    <row r="150" spans="1:17" ht="12.75">
      <c r="A150" s="61" t="s">
        <v>64</v>
      </c>
      <c r="B150" s="62"/>
      <c r="C150" s="196">
        <v>3</v>
      </c>
      <c r="D150" s="63"/>
      <c r="E150" s="191">
        <v>3</v>
      </c>
      <c r="F150" s="67"/>
      <c r="G150" s="191">
        <v>14</v>
      </c>
      <c r="H150" s="67"/>
      <c r="I150" s="105">
        <v>16</v>
      </c>
      <c r="J150" s="144"/>
      <c r="M150" s="1"/>
      <c r="Q150" s="1"/>
    </row>
    <row r="151" spans="1:17" ht="12.75">
      <c r="A151" s="61" t="s">
        <v>65</v>
      </c>
      <c r="B151" s="62"/>
      <c r="C151" s="98">
        <v>0</v>
      </c>
      <c r="D151" s="69"/>
      <c r="E151" s="107">
        <v>4</v>
      </c>
      <c r="F151" s="69"/>
      <c r="G151" s="107">
        <v>1</v>
      </c>
      <c r="H151" s="69"/>
      <c r="I151" s="105">
        <v>11</v>
      </c>
      <c r="J151" s="144"/>
      <c r="M151" s="3"/>
      <c r="Q151" s="3"/>
    </row>
    <row r="152" spans="1:17" ht="12.75">
      <c r="A152" s="61" t="s">
        <v>66</v>
      </c>
      <c r="B152" s="62"/>
      <c r="C152" s="98">
        <v>0</v>
      </c>
      <c r="D152" s="69"/>
      <c r="E152" s="107">
        <v>0</v>
      </c>
      <c r="F152" s="69"/>
      <c r="G152" s="107">
        <v>0</v>
      </c>
      <c r="H152" s="69"/>
      <c r="I152" s="105">
        <v>0</v>
      </c>
      <c r="J152" s="144"/>
      <c r="M152" s="3"/>
      <c r="Q152" s="3"/>
    </row>
    <row r="153" spans="1:17" ht="13.5" thickBot="1">
      <c r="A153" s="70" t="s">
        <v>67</v>
      </c>
      <c r="B153" s="71"/>
      <c r="C153" s="99">
        <v>0</v>
      </c>
      <c r="D153" s="22"/>
      <c r="E153" s="108">
        <v>0</v>
      </c>
      <c r="F153" s="22"/>
      <c r="G153" s="108">
        <v>0</v>
      </c>
      <c r="H153" s="22"/>
      <c r="I153" s="124">
        <v>0</v>
      </c>
      <c r="J153" s="145"/>
      <c r="M153" s="4"/>
      <c r="Q153" s="4"/>
    </row>
    <row r="154" spans="1:12" ht="12.75">
      <c r="A154" s="173"/>
      <c r="B154" s="73"/>
      <c r="C154" s="100"/>
      <c r="D154" s="100"/>
      <c r="E154" s="100"/>
      <c r="F154" s="100"/>
      <c r="G154" s="100"/>
      <c r="H154" s="100"/>
      <c r="L154" s="3"/>
    </row>
    <row r="155" spans="1:12" ht="12.75">
      <c r="A155" s="1" t="s">
        <v>125</v>
      </c>
      <c r="B155" s="1"/>
      <c r="L155" s="3"/>
    </row>
    <row r="156" spans="1:12" ht="12.75">
      <c r="A156" s="74"/>
      <c r="B156" s="74"/>
      <c r="L156" s="3"/>
    </row>
    <row r="157" spans="1:12" ht="12.75">
      <c r="A157" s="50" t="s">
        <v>68</v>
      </c>
      <c r="B157" s="75">
        <v>185</v>
      </c>
      <c r="L157" s="3"/>
    </row>
    <row r="158" spans="1:12" ht="12.75">
      <c r="A158" s="75" t="s">
        <v>122</v>
      </c>
      <c r="B158" s="75">
        <v>4</v>
      </c>
      <c r="L158" s="3"/>
    </row>
    <row r="159" spans="1:12" ht="12.75">
      <c r="A159" s="75" t="s">
        <v>129</v>
      </c>
      <c r="B159" s="157">
        <f>D145+F145+H145+J145</f>
        <v>33875.370408379</v>
      </c>
      <c r="L159" s="3"/>
    </row>
    <row r="160" spans="1:12" ht="12.75">
      <c r="A160" s="75" t="s">
        <v>130</v>
      </c>
      <c r="B160" s="75">
        <f>43*10000</f>
        <v>430000</v>
      </c>
      <c r="L160" s="3"/>
    </row>
    <row r="161" spans="1:12" ht="12.75">
      <c r="A161" s="75" t="s">
        <v>69</v>
      </c>
      <c r="B161" s="156">
        <f>(B159/B160)*100</f>
        <v>7.877993118227675</v>
      </c>
      <c r="L161" s="3"/>
    </row>
    <row r="162" spans="1:12" ht="12.75">
      <c r="A162" s="75" t="s">
        <v>131</v>
      </c>
      <c r="B162" s="156">
        <f>B157/43</f>
        <v>4.3023255813953485</v>
      </c>
      <c r="L162" s="3"/>
    </row>
    <row r="163" spans="1:12" ht="12.75">
      <c r="A163" s="75" t="s">
        <v>132</v>
      </c>
      <c r="B163" s="156">
        <f>B158/43</f>
        <v>0.09302325581395349</v>
      </c>
      <c r="L163" s="3"/>
    </row>
    <row r="164" spans="1:12" ht="12.75">
      <c r="A164" s="88" t="s">
        <v>123</v>
      </c>
      <c r="B164" s="156">
        <f>(C145+E145+G145+I145)/B157</f>
        <v>17.9626812456</v>
      </c>
      <c r="L164" s="3"/>
    </row>
    <row r="174" spans="1:12" ht="12.75">
      <c r="A174" s="23"/>
      <c r="B174" s="23"/>
      <c r="L174" s="3"/>
    </row>
    <row r="175" ht="12.75">
      <c r="L175" s="3"/>
    </row>
    <row r="176" ht="12.75">
      <c r="L176" s="3"/>
    </row>
    <row r="177" ht="12.75">
      <c r="L177" s="1"/>
    </row>
    <row r="178" ht="12.75">
      <c r="L178" s="3"/>
    </row>
    <row r="179" ht="12.75">
      <c r="L179" s="3"/>
    </row>
    <row r="180" ht="12.75">
      <c r="L180" s="4"/>
    </row>
    <row r="181" ht="12.75">
      <c r="L181" s="3"/>
    </row>
    <row r="182" ht="12.75">
      <c r="L182" s="3"/>
    </row>
    <row r="183" ht="12.75">
      <c r="L183" s="3"/>
    </row>
    <row r="184" ht="12.75">
      <c r="L184" s="3"/>
    </row>
    <row r="185" ht="12.75">
      <c r="L185" s="1"/>
    </row>
    <row r="186" ht="12.75">
      <c r="L186" s="3"/>
    </row>
    <row r="187" ht="12.75">
      <c r="L187" s="3"/>
    </row>
    <row r="188" ht="12.75">
      <c r="L188" s="4"/>
    </row>
    <row r="189" ht="12.75">
      <c r="L189" s="3"/>
    </row>
    <row r="190" ht="12.75">
      <c r="L190" s="3"/>
    </row>
    <row r="191" ht="12.75">
      <c r="L191" s="3"/>
    </row>
    <row r="192" ht="12.75">
      <c r="L192" s="3"/>
    </row>
    <row r="193" ht="12.75">
      <c r="L193" s="1"/>
    </row>
    <row r="194" ht="12.75">
      <c r="L194" s="3"/>
    </row>
    <row r="195" ht="12.75">
      <c r="L195" s="3"/>
    </row>
    <row r="196" ht="12.75">
      <c r="L196" s="4"/>
    </row>
    <row r="197" ht="12.75">
      <c r="L197" s="3"/>
    </row>
    <row r="198" ht="12.75">
      <c r="L198" s="3"/>
    </row>
    <row r="199" ht="12.75">
      <c r="L199" s="3"/>
    </row>
    <row r="200" ht="12.75">
      <c r="L200" s="3"/>
    </row>
    <row r="201" ht="12.75">
      <c r="L201" s="1"/>
    </row>
    <row r="202" ht="12.75">
      <c r="L202" s="3"/>
    </row>
    <row r="203" ht="12.75">
      <c r="L203" s="3"/>
    </row>
    <row r="204" ht="12.75">
      <c r="L204" s="4"/>
    </row>
    <row r="205" ht="12.75">
      <c r="L205" s="3"/>
    </row>
    <row r="206" ht="12.75">
      <c r="L206" s="3"/>
    </row>
    <row r="207" ht="12.75">
      <c r="L207" s="3"/>
    </row>
    <row r="208" ht="12.75">
      <c r="L208" s="3"/>
    </row>
    <row r="209" ht="12.75">
      <c r="L209" s="1"/>
    </row>
    <row r="210" ht="12.75">
      <c r="L210" s="3"/>
    </row>
    <row r="211" ht="12.75">
      <c r="L211" s="3"/>
    </row>
    <row r="212" ht="12.75">
      <c r="L212" s="4"/>
    </row>
    <row r="213" ht="12.75">
      <c r="L213" s="3"/>
    </row>
    <row r="214" ht="12.75">
      <c r="L214" s="3"/>
    </row>
    <row r="215" ht="12.75">
      <c r="L215" s="3"/>
    </row>
    <row r="216" ht="12.75">
      <c r="L216" s="3"/>
    </row>
    <row r="217" ht="12.75">
      <c r="L217" s="1"/>
    </row>
    <row r="218" ht="12.75">
      <c r="L218" s="3"/>
    </row>
    <row r="219" ht="12.75">
      <c r="L219" s="3"/>
    </row>
    <row r="220" ht="12.75">
      <c r="L220" s="4"/>
    </row>
    <row r="221" ht="12.75">
      <c r="L221" s="3"/>
    </row>
    <row r="222" ht="12.75">
      <c r="L222" s="3"/>
    </row>
    <row r="223" ht="12.75">
      <c r="L223" s="3"/>
    </row>
    <row r="224" ht="12.75">
      <c r="L224" s="3"/>
    </row>
    <row r="225" ht="12.75">
      <c r="L225" s="1"/>
    </row>
    <row r="226" ht="12.75">
      <c r="L226" s="3"/>
    </row>
    <row r="227" ht="12.75">
      <c r="L227" s="3"/>
    </row>
    <row r="228" ht="12.75">
      <c r="L228" s="4"/>
    </row>
    <row r="229" ht="12.75">
      <c r="L229" s="3"/>
    </row>
    <row r="230" ht="12.75">
      <c r="L230" s="3"/>
    </row>
    <row r="231" ht="12.75">
      <c r="L231" s="3"/>
    </row>
    <row r="232" ht="12.75">
      <c r="L232" s="3"/>
    </row>
    <row r="233" ht="12.75">
      <c r="L233" s="1"/>
    </row>
    <row r="234" ht="12.75">
      <c r="L234" s="3"/>
    </row>
    <row r="235" ht="12.75">
      <c r="L235" s="3"/>
    </row>
    <row r="236" ht="12.75">
      <c r="L236" s="4"/>
    </row>
    <row r="237" ht="12.75">
      <c r="L237" s="3"/>
    </row>
    <row r="238" ht="12.75">
      <c r="L238" s="3"/>
    </row>
    <row r="239" ht="12.75">
      <c r="L239" s="3"/>
    </row>
    <row r="240" ht="12.75">
      <c r="L240" s="3"/>
    </row>
    <row r="241" ht="12.75">
      <c r="L241" s="5"/>
    </row>
    <row r="242" ht="12.75">
      <c r="L242" s="3"/>
    </row>
    <row r="243" ht="12.75">
      <c r="L243" s="3"/>
    </row>
    <row r="244" ht="12.75">
      <c r="L244" s="4"/>
    </row>
    <row r="245" ht="12.75">
      <c r="L245" s="3"/>
    </row>
    <row r="246" ht="12.75">
      <c r="L246" s="3"/>
    </row>
    <row r="247" ht="12.75">
      <c r="L247" s="3"/>
    </row>
    <row r="248" ht="12.75">
      <c r="L248" s="3"/>
    </row>
    <row r="250" ht="12.75">
      <c r="L250" s="1"/>
    </row>
    <row r="251" ht="12.75">
      <c r="L251" s="3"/>
    </row>
    <row r="252" ht="12.75">
      <c r="L252" s="3"/>
    </row>
    <row r="253" ht="12.75">
      <c r="L253" s="4"/>
    </row>
    <row r="254" ht="12.75">
      <c r="L254" s="3"/>
    </row>
    <row r="255" ht="12.75">
      <c r="L255" s="3"/>
    </row>
    <row r="256" ht="12.75">
      <c r="L256" s="3"/>
    </row>
    <row r="257" ht="12.75">
      <c r="L257" s="3"/>
    </row>
    <row r="259" ht="12.75">
      <c r="L259" s="1"/>
    </row>
    <row r="260" ht="12.75">
      <c r="L260" s="1"/>
    </row>
  </sheetData>
  <mergeCells count="4">
    <mergeCell ref="C6:D6"/>
    <mergeCell ref="E6:F6"/>
    <mergeCell ref="G6:H6"/>
    <mergeCell ref="I6:J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38.140625" style="76" customWidth="1"/>
    <col min="2" max="2" width="4.421875" style="15" customWidth="1"/>
    <col min="3" max="4" width="4.28125" style="10" customWidth="1"/>
    <col min="5" max="5" width="10.28125" style="2" customWidth="1"/>
    <col min="6" max="6" width="9.28125" style="2" customWidth="1"/>
    <col min="7" max="7" width="5.00390625" style="2" customWidth="1"/>
    <col min="8" max="8" width="10.57421875" style="2" customWidth="1"/>
    <col min="9" max="9" width="10.00390625" style="2" customWidth="1"/>
    <col min="10" max="10" width="7.00390625" style="2" customWidth="1"/>
    <col min="11" max="11" width="10.7109375" style="2" customWidth="1"/>
    <col min="12" max="12" width="9.140625" style="2" customWidth="1"/>
    <col min="13" max="13" width="7.00390625" style="2" customWidth="1"/>
    <col min="14" max="14" width="11.28125" style="2" customWidth="1"/>
    <col min="15" max="15" width="9.140625" style="2" customWidth="1"/>
    <col min="16" max="16" width="6.140625" style="2" customWidth="1"/>
    <col min="17" max="17" width="9.28125" style="2" customWidth="1"/>
    <col min="18" max="18" width="9.140625" style="2" customWidth="1"/>
    <col min="19" max="19" width="6.00390625" style="2" customWidth="1"/>
    <col min="20" max="20" width="11.8515625" style="2" customWidth="1"/>
    <col min="21" max="21" width="9.140625" style="2" customWidth="1"/>
    <col min="22" max="22" width="5.8515625" style="2" customWidth="1"/>
    <col min="23" max="23" width="9.8515625" style="2" customWidth="1"/>
    <col min="24" max="24" width="9.140625" style="2" customWidth="1"/>
    <col min="25" max="25" width="6.57421875" style="2" customWidth="1"/>
    <col min="26" max="26" width="11.00390625" style="2" customWidth="1"/>
    <col min="27" max="27" width="9.140625" style="2" customWidth="1"/>
    <col min="28" max="28" width="6.8515625" style="2" customWidth="1"/>
    <col min="29" max="29" width="10.7109375" style="2" customWidth="1"/>
    <col min="30" max="30" width="9.140625" style="2" customWidth="1"/>
    <col min="31" max="31" width="7.28125" style="2" customWidth="1"/>
    <col min="32" max="32" width="11.140625" style="2" customWidth="1"/>
    <col min="33" max="34" width="9.140625" style="2" customWidth="1"/>
    <col min="35" max="35" width="11.7109375" style="2" customWidth="1"/>
    <col min="36" max="36" width="9.140625" style="2" customWidth="1"/>
    <col min="37" max="37" width="16.00390625" style="2" customWidth="1"/>
    <col min="38" max="38" width="11.28125" style="2" customWidth="1"/>
    <col min="39" max="39" width="11.00390625" style="2" customWidth="1"/>
    <col min="40" max="40" width="11.28125" style="2" customWidth="1"/>
    <col min="41" max="41" width="10.7109375" style="2" customWidth="1"/>
    <col min="42" max="16384" width="9.140625" style="2" customWidth="1"/>
  </cols>
  <sheetData>
    <row r="1" spans="1:3" ht="12.75">
      <c r="A1" s="23" t="s">
        <v>73</v>
      </c>
      <c r="B1" s="9"/>
      <c r="C1" s="2"/>
    </row>
    <row r="2" spans="1:4" s="86" customFormat="1" ht="12.75">
      <c r="A2" s="85"/>
      <c r="B2" s="11"/>
      <c r="D2" s="87"/>
    </row>
    <row r="3" spans="1:3" ht="12.75">
      <c r="A3" s="23" t="s">
        <v>74</v>
      </c>
      <c r="B3" s="9"/>
      <c r="C3" s="2"/>
    </row>
    <row r="4" spans="1:3" ht="12.75">
      <c r="A4" s="77" t="s">
        <v>75</v>
      </c>
      <c r="B4" s="9"/>
      <c r="C4" s="2"/>
    </row>
    <row r="5" spans="1:3" ht="12.75">
      <c r="A5" s="2" t="s">
        <v>76</v>
      </c>
      <c r="B5" s="9"/>
      <c r="C5" s="2"/>
    </row>
    <row r="6" spans="1:3" ht="12.75">
      <c r="A6" s="4" t="s">
        <v>77</v>
      </c>
      <c r="B6" s="9"/>
      <c r="C6" s="2"/>
    </row>
    <row r="7" spans="1:3" ht="12.75">
      <c r="A7" s="4" t="s">
        <v>78</v>
      </c>
      <c r="B7" s="9"/>
      <c r="C7" s="2"/>
    </row>
    <row r="8" spans="2:3" ht="12.75">
      <c r="B8" s="9"/>
      <c r="C8" s="2"/>
    </row>
    <row r="9" spans="1:3" ht="12.75">
      <c r="A9" s="23" t="s">
        <v>79</v>
      </c>
      <c r="B9" s="9"/>
      <c r="C9" s="2"/>
    </row>
    <row r="10" spans="1:3" ht="12.75">
      <c r="A10" s="6" t="s">
        <v>80</v>
      </c>
      <c r="B10" s="6"/>
      <c r="C10" s="6"/>
    </row>
    <row r="11" spans="1:3" ht="12.75">
      <c r="A11" s="6" t="s">
        <v>81</v>
      </c>
      <c r="B11" s="6"/>
      <c r="C11" s="6"/>
    </row>
    <row r="12" spans="1:3" ht="12.75">
      <c r="A12" s="6" t="s">
        <v>82</v>
      </c>
      <c r="B12" s="6"/>
      <c r="C12" s="6"/>
    </row>
    <row r="13" spans="1:3" ht="12.75">
      <c r="A13" s="1" t="s">
        <v>83</v>
      </c>
      <c r="B13" s="1"/>
      <c r="C13" s="1"/>
    </row>
    <row r="14" spans="1:3" ht="12.75">
      <c r="A14" s="1"/>
      <c r="B14" s="1"/>
      <c r="C14" s="1"/>
    </row>
    <row r="15" spans="1:38" s="4" customFormat="1" ht="12.75">
      <c r="A15" s="23" t="s">
        <v>84</v>
      </c>
      <c r="B15" s="16"/>
      <c r="C15" s="12"/>
      <c r="D15" s="12"/>
      <c r="E15" s="3"/>
      <c r="H15" s="3"/>
      <c r="K15" s="3"/>
      <c r="N15" s="3"/>
      <c r="Q15" s="3"/>
      <c r="T15" s="3"/>
      <c r="W15" s="3"/>
      <c r="Z15" s="3"/>
      <c r="AC15" s="3"/>
      <c r="AF15" s="3"/>
      <c r="AI15" s="3"/>
      <c r="AL15" s="3"/>
    </row>
    <row r="16" spans="1:38" s="4" customFormat="1" ht="12.75">
      <c r="A16" s="78" t="s">
        <v>85</v>
      </c>
      <c r="B16" s="16"/>
      <c r="C16" s="12"/>
      <c r="D16" s="12"/>
      <c r="E16" s="3"/>
      <c r="H16" s="3"/>
      <c r="K16" s="3"/>
      <c r="N16" s="3"/>
      <c r="Q16" s="3"/>
      <c r="T16" s="3"/>
      <c r="W16" s="3"/>
      <c r="Z16" s="3"/>
      <c r="AC16" s="3"/>
      <c r="AF16" s="3"/>
      <c r="AI16" s="3"/>
      <c r="AL16" s="3"/>
    </row>
    <row r="17" spans="1:4" s="4" customFormat="1" ht="12.75">
      <c r="A17" s="23" t="s">
        <v>86</v>
      </c>
      <c r="B17" s="79"/>
      <c r="C17" s="79"/>
      <c r="D17" s="13"/>
    </row>
    <row r="18" spans="1:38" s="4" customFormat="1" ht="12.75">
      <c r="A18" s="23" t="s">
        <v>87</v>
      </c>
      <c r="B18" s="16"/>
      <c r="C18" s="12"/>
      <c r="D18" s="12"/>
      <c r="E18" s="3"/>
      <c r="H18" s="3"/>
      <c r="K18" s="3"/>
      <c r="N18" s="3"/>
      <c r="Q18" s="3"/>
      <c r="T18" s="3"/>
      <c r="W18" s="3"/>
      <c r="Z18" s="3"/>
      <c r="AC18" s="3"/>
      <c r="AF18" s="3"/>
      <c r="AI18" s="3"/>
      <c r="AL18" s="3"/>
    </row>
    <row r="19" spans="1:38" s="4" customFormat="1" ht="12.75">
      <c r="A19" s="23" t="s">
        <v>88</v>
      </c>
      <c r="B19" s="16"/>
      <c r="C19" s="12"/>
      <c r="D19" s="12"/>
      <c r="E19" s="3"/>
      <c r="H19" s="3"/>
      <c r="K19" s="3"/>
      <c r="N19" s="3"/>
      <c r="Q19" s="3"/>
      <c r="T19" s="3"/>
      <c r="W19" s="3"/>
      <c r="Z19" s="3"/>
      <c r="AC19" s="3"/>
      <c r="AF19" s="3"/>
      <c r="AI19" s="3"/>
      <c r="AL19" s="3"/>
    </row>
    <row r="20" spans="1:4" s="4" customFormat="1" ht="12.75">
      <c r="A20" s="23" t="s">
        <v>89</v>
      </c>
      <c r="B20" s="17"/>
      <c r="C20" s="13"/>
      <c r="D20" s="13"/>
    </row>
    <row r="21" spans="1:38" s="4" customFormat="1" ht="12.75">
      <c r="A21" s="23" t="s">
        <v>90</v>
      </c>
      <c r="B21" s="16"/>
      <c r="C21" s="12"/>
      <c r="D21" s="12"/>
      <c r="E21" s="3"/>
      <c r="H21" s="3"/>
      <c r="K21" s="3"/>
      <c r="N21" s="3"/>
      <c r="Q21" s="3"/>
      <c r="T21" s="3"/>
      <c r="W21" s="3"/>
      <c r="Z21" s="3"/>
      <c r="AC21" s="3"/>
      <c r="AF21" s="3"/>
      <c r="AI21" s="3"/>
      <c r="AL21" s="3"/>
    </row>
    <row r="22" spans="1:38" s="4" customFormat="1" ht="12.75">
      <c r="A22" s="23" t="s">
        <v>91</v>
      </c>
      <c r="B22" s="16"/>
      <c r="C22" s="12"/>
      <c r="D22" s="12"/>
      <c r="E22" s="3"/>
      <c r="H22" s="3"/>
      <c r="K22" s="3"/>
      <c r="N22" s="3"/>
      <c r="Q22" s="3"/>
      <c r="T22" s="3"/>
      <c r="W22" s="3"/>
      <c r="Z22" s="3"/>
      <c r="AC22" s="3"/>
      <c r="AF22" s="3"/>
      <c r="AI22" s="3"/>
      <c r="AL22" s="3"/>
    </row>
    <row r="23" spans="1:38" s="4" customFormat="1" ht="12.75">
      <c r="A23" s="23" t="s">
        <v>92</v>
      </c>
      <c r="B23" s="16"/>
      <c r="C23" s="12"/>
      <c r="D23" s="12"/>
      <c r="E23" s="3"/>
      <c r="H23" s="3"/>
      <c r="K23" s="3"/>
      <c r="N23" s="3"/>
      <c r="Q23" s="3"/>
      <c r="T23" s="3"/>
      <c r="W23" s="3"/>
      <c r="Z23" s="3"/>
      <c r="AC23" s="3"/>
      <c r="AF23" s="3"/>
      <c r="AI23" s="3"/>
      <c r="AL23" s="3"/>
    </row>
    <row r="24" spans="1:38" ht="12.75">
      <c r="A24" s="23" t="s">
        <v>93</v>
      </c>
      <c r="B24" s="16"/>
      <c r="C24" s="12"/>
      <c r="D24" s="12"/>
      <c r="E24" s="3"/>
      <c r="H24" s="3"/>
      <c r="K24" s="3"/>
      <c r="N24" s="3"/>
      <c r="Q24" s="3"/>
      <c r="T24" s="3"/>
      <c r="W24" s="3"/>
      <c r="Z24" s="3"/>
      <c r="AC24" s="3"/>
      <c r="AF24" s="3"/>
      <c r="AI24" s="3"/>
      <c r="AL24" s="3"/>
    </row>
    <row r="25" spans="1:38" ht="12.75">
      <c r="A25" s="23" t="s">
        <v>94</v>
      </c>
      <c r="B25" s="18"/>
      <c r="C25" s="18"/>
      <c r="D25" s="9"/>
      <c r="E25" s="1"/>
      <c r="H25" s="1"/>
      <c r="K25" s="1"/>
      <c r="N25" s="1"/>
      <c r="Q25" s="1"/>
      <c r="T25" s="1"/>
      <c r="W25" s="1"/>
      <c r="Z25" s="1"/>
      <c r="AC25" s="1"/>
      <c r="AF25" s="1"/>
      <c r="AI25" s="1"/>
      <c r="AL25" s="1"/>
    </row>
    <row r="26" spans="1:38" ht="12.75">
      <c r="A26" s="23" t="s">
        <v>95</v>
      </c>
      <c r="B26" s="16"/>
      <c r="C26" s="12"/>
      <c r="D26" s="12"/>
      <c r="E26" s="3"/>
      <c r="H26" s="3"/>
      <c r="K26" s="3"/>
      <c r="N26" s="3"/>
      <c r="Q26" s="3"/>
      <c r="T26" s="3"/>
      <c r="W26" s="3"/>
      <c r="Z26" s="3"/>
      <c r="AC26" s="3"/>
      <c r="AF26" s="3"/>
      <c r="AI26" s="3"/>
      <c r="AL26" s="3"/>
    </row>
    <row r="27" spans="1:38" ht="12.75">
      <c r="A27" s="23" t="s">
        <v>96</v>
      </c>
      <c r="B27" s="16"/>
      <c r="C27" s="12"/>
      <c r="D27" s="12"/>
      <c r="E27" s="3"/>
      <c r="H27" s="3"/>
      <c r="K27" s="3"/>
      <c r="N27" s="3"/>
      <c r="Q27" s="3"/>
      <c r="T27" s="3"/>
      <c r="W27" s="3"/>
      <c r="Z27" s="3"/>
      <c r="AC27" s="3"/>
      <c r="AF27" s="3"/>
      <c r="AI27" s="3"/>
      <c r="AL27" s="3"/>
    </row>
    <row r="28" spans="1:38" ht="12.75">
      <c r="A28" s="23"/>
      <c r="B28" s="16"/>
      <c r="C28" s="12"/>
      <c r="D28" s="12"/>
      <c r="E28" s="3"/>
      <c r="H28" s="3"/>
      <c r="K28" s="3"/>
      <c r="N28" s="3"/>
      <c r="Q28" s="3"/>
      <c r="T28" s="3"/>
      <c r="W28" s="3"/>
      <c r="Z28" s="3"/>
      <c r="AC28" s="3"/>
      <c r="AF28" s="3"/>
      <c r="AI28" s="3"/>
      <c r="AL28" s="3"/>
    </row>
    <row r="29" spans="1:38" s="4" customFormat="1" ht="12.75">
      <c r="A29" s="23" t="s">
        <v>97</v>
      </c>
      <c r="B29" s="16"/>
      <c r="C29" s="12"/>
      <c r="D29" s="12"/>
      <c r="E29" s="3"/>
      <c r="H29" s="3"/>
      <c r="K29" s="3"/>
      <c r="N29" s="3"/>
      <c r="Q29" s="3"/>
      <c r="T29" s="3"/>
      <c r="W29" s="3"/>
      <c r="Z29" s="3"/>
      <c r="AC29" s="3"/>
      <c r="AF29" s="3"/>
      <c r="AI29" s="3"/>
      <c r="AL29" s="3"/>
    </row>
    <row r="30" ht="12.75">
      <c r="A30" s="23" t="s">
        <v>98</v>
      </c>
    </row>
    <row r="31" ht="12.75">
      <c r="A31" s="23" t="s">
        <v>99</v>
      </c>
    </row>
    <row r="32" ht="12.75">
      <c r="A32" s="23" t="s">
        <v>100</v>
      </c>
    </row>
    <row r="33" ht="12.75">
      <c r="A33" s="23" t="s">
        <v>101</v>
      </c>
    </row>
    <row r="34" spans="1:38" s="4" customFormat="1" ht="12.75">
      <c r="A34" s="80"/>
      <c r="B34" s="16"/>
      <c r="C34" s="12"/>
      <c r="D34" s="12"/>
      <c r="E34" s="3"/>
      <c r="H34" s="3"/>
      <c r="K34" s="3"/>
      <c r="N34" s="3"/>
      <c r="Q34" s="3"/>
      <c r="T34" s="3"/>
      <c r="W34" s="3"/>
      <c r="Z34" s="3"/>
      <c r="AC34" s="3"/>
      <c r="AF34" s="3"/>
      <c r="AI34" s="3"/>
      <c r="AL34" s="3"/>
    </row>
    <row r="35" spans="1:38" s="4" customFormat="1" ht="12.75">
      <c r="A35" s="81" t="s">
        <v>102</v>
      </c>
      <c r="B35" s="6"/>
      <c r="C35" s="6"/>
      <c r="D35" s="6"/>
      <c r="E35" s="6"/>
      <c r="F35" s="6"/>
      <c r="G35" s="6"/>
      <c r="H35" s="6"/>
      <c r="I35" s="6"/>
      <c r="K35" s="1"/>
      <c r="N35" s="1"/>
      <c r="Q35" s="1"/>
      <c r="T35" s="1"/>
      <c r="W35" s="1"/>
      <c r="Z35" s="1"/>
      <c r="AC35" s="1"/>
      <c r="AF35" s="1"/>
      <c r="AI35" s="1"/>
      <c r="AL35" s="1"/>
    </row>
    <row r="36" spans="1:38" s="4" customFormat="1" ht="12.75">
      <c r="A36" s="81" t="s">
        <v>103</v>
      </c>
      <c r="B36" s="6"/>
      <c r="C36" s="6"/>
      <c r="D36" s="6"/>
      <c r="E36" s="6"/>
      <c r="F36" s="6"/>
      <c r="G36" s="6"/>
      <c r="H36" s="6"/>
      <c r="I36" s="6"/>
      <c r="K36" s="1"/>
      <c r="N36" s="1"/>
      <c r="Q36" s="1"/>
      <c r="T36" s="1"/>
      <c r="W36" s="1"/>
      <c r="Z36" s="1"/>
      <c r="AC36" s="1"/>
      <c r="AF36" s="1"/>
      <c r="AI36" s="1"/>
      <c r="AL36" s="1"/>
    </row>
    <row r="37" spans="1:42" s="4" customFormat="1" ht="12.75">
      <c r="A37" s="78" t="s">
        <v>104</v>
      </c>
      <c r="B37" s="80"/>
      <c r="C37" s="82"/>
      <c r="D37" s="83"/>
      <c r="E37" s="83"/>
      <c r="F37" s="84"/>
      <c r="G37" s="80"/>
      <c r="H37" s="80"/>
      <c r="I37" s="78"/>
      <c r="J37" s="80"/>
      <c r="K37" s="80"/>
      <c r="L37" s="80"/>
      <c r="M37" s="80"/>
      <c r="N37" s="78"/>
      <c r="O37" s="80"/>
      <c r="P37" s="80"/>
      <c r="Q37" s="78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</row>
    <row r="38" spans="1:42" s="4" customFormat="1" ht="12.75">
      <c r="A38" s="78" t="s">
        <v>105</v>
      </c>
      <c r="B38" s="80"/>
      <c r="C38" s="82"/>
      <c r="D38" s="83"/>
      <c r="E38" s="83"/>
      <c r="F38" s="84"/>
      <c r="G38" s="80"/>
      <c r="H38" s="80"/>
      <c r="I38" s="78"/>
      <c r="J38" s="80"/>
      <c r="K38" s="80"/>
      <c r="L38" s="80"/>
      <c r="M38" s="80"/>
      <c r="N38" s="78"/>
      <c r="O38" s="80"/>
      <c r="P38" s="80"/>
      <c r="Q38" s="78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</row>
    <row r="39" spans="1:42" s="4" customFormat="1" ht="14.25">
      <c r="A39" s="78" t="s">
        <v>106</v>
      </c>
      <c r="B39" s="80"/>
      <c r="C39" s="82"/>
      <c r="D39" s="83"/>
      <c r="E39" s="83"/>
      <c r="F39" s="84"/>
      <c r="G39" s="80"/>
      <c r="H39" s="80"/>
      <c r="I39" s="78"/>
      <c r="J39" s="80"/>
      <c r="K39" s="80"/>
      <c r="L39" s="80"/>
      <c r="M39" s="80"/>
      <c r="N39" s="78"/>
      <c r="O39" s="80"/>
      <c r="P39" s="80"/>
      <c r="Q39" s="78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</row>
    <row r="40" spans="1:42" s="4" customFormat="1" ht="14.25">
      <c r="A40" s="78" t="s">
        <v>107</v>
      </c>
      <c r="B40" s="80"/>
      <c r="C40" s="82"/>
      <c r="D40" s="83"/>
      <c r="E40" s="83"/>
      <c r="F40" s="84"/>
      <c r="G40" s="80"/>
      <c r="H40" s="80"/>
      <c r="I40" s="78"/>
      <c r="J40" s="80"/>
      <c r="K40" s="80"/>
      <c r="L40" s="80"/>
      <c r="M40" s="80"/>
      <c r="N40" s="78"/>
      <c r="O40" s="80"/>
      <c r="P40" s="80"/>
      <c r="Q40" s="78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</row>
    <row r="41" spans="1:42" s="4" customFormat="1" ht="14.25">
      <c r="A41" s="78" t="s">
        <v>108</v>
      </c>
      <c r="B41" s="80"/>
      <c r="C41" s="82"/>
      <c r="D41" s="83"/>
      <c r="E41" s="83"/>
      <c r="F41" s="84"/>
      <c r="G41" s="80"/>
      <c r="H41" s="80"/>
      <c r="I41" s="78"/>
      <c r="J41" s="80"/>
      <c r="K41" s="80"/>
      <c r="L41" s="80"/>
      <c r="M41" s="80"/>
      <c r="N41" s="78"/>
      <c r="O41" s="80"/>
      <c r="P41" s="80"/>
      <c r="Q41" s="78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</row>
    <row r="42" ht="12.75">
      <c r="A42" s="23" t="s">
        <v>109</v>
      </c>
    </row>
    <row r="44" ht="12.75">
      <c r="A44" s="23" t="s">
        <v>110</v>
      </c>
    </row>
    <row r="45" ht="12.75">
      <c r="A45" s="23" t="s">
        <v>111</v>
      </c>
    </row>
    <row r="46" ht="12.75">
      <c r="A46" s="23" t="s">
        <v>112</v>
      </c>
    </row>
    <row r="47" spans="2:38" ht="12.75">
      <c r="B47" s="16"/>
      <c r="C47" s="12"/>
      <c r="D47" s="12"/>
      <c r="E47" s="3"/>
      <c r="H47" s="3"/>
      <c r="K47" s="3"/>
      <c r="N47" s="3"/>
      <c r="Q47" s="3"/>
      <c r="T47" s="3"/>
      <c r="W47" s="3"/>
      <c r="Z47" s="3"/>
      <c r="AC47" s="3"/>
      <c r="AF47" s="3"/>
      <c r="AI47" s="3"/>
      <c r="AL47" s="3"/>
    </row>
    <row r="48" spans="1:38" ht="12.75">
      <c r="A48" s="1" t="s">
        <v>113</v>
      </c>
      <c r="B48" s="18"/>
      <c r="C48" s="18"/>
      <c r="D48" s="9"/>
      <c r="E48" s="1"/>
      <c r="H48" s="1"/>
      <c r="K48" s="1"/>
      <c r="N48" s="1"/>
      <c r="Q48" s="1"/>
      <c r="T48" s="1"/>
      <c r="W48" s="1"/>
      <c r="Z48" s="1"/>
      <c r="AC48" s="1"/>
      <c r="AF48" s="1"/>
      <c r="AI48" s="1"/>
      <c r="AL48" s="1"/>
    </row>
    <row r="49" spans="1:38" ht="12.75">
      <c r="A49" s="1" t="s">
        <v>114</v>
      </c>
      <c r="B49" s="16"/>
      <c r="C49" s="12"/>
      <c r="D49" s="12"/>
      <c r="E49" s="3"/>
      <c r="H49" s="3"/>
      <c r="K49" s="3"/>
      <c r="N49" s="3"/>
      <c r="Q49" s="3"/>
      <c r="T49" s="3"/>
      <c r="W49" s="3"/>
      <c r="Z49" s="3"/>
      <c r="AC49" s="3"/>
      <c r="AF49" s="3"/>
      <c r="AI49" s="3"/>
      <c r="AL49" s="3"/>
    </row>
    <row r="50" spans="1:38" ht="12.75">
      <c r="A50" s="1" t="s">
        <v>115</v>
      </c>
      <c r="B50" s="16"/>
      <c r="C50" s="12"/>
      <c r="D50" s="12"/>
      <c r="E50" s="3"/>
      <c r="H50" s="3"/>
      <c r="K50" s="3"/>
      <c r="N50" s="3"/>
      <c r="Q50" s="3"/>
      <c r="T50" s="3"/>
      <c r="W50" s="3"/>
      <c r="Z50" s="3"/>
      <c r="AC50" s="3"/>
      <c r="AF50" s="3"/>
      <c r="AI50" s="3"/>
      <c r="AL50" s="3"/>
    </row>
    <row r="51" spans="1:38" ht="14.25">
      <c r="A51" s="5" t="s">
        <v>116</v>
      </c>
      <c r="B51" s="17"/>
      <c r="C51" s="13"/>
      <c r="D51" s="13"/>
      <c r="E51" s="4"/>
      <c r="H51" s="4"/>
      <c r="K51" s="4"/>
      <c r="N51" s="4"/>
      <c r="Q51" s="4"/>
      <c r="T51" s="4"/>
      <c r="W51" s="4"/>
      <c r="Z51" s="4"/>
      <c r="AC51" s="4"/>
      <c r="AF51" s="4"/>
      <c r="AI51" s="4"/>
      <c r="AL51" s="4"/>
    </row>
    <row r="52" spans="1:38" ht="12.75">
      <c r="A52" s="5" t="s">
        <v>117</v>
      </c>
      <c r="B52" s="17"/>
      <c r="C52" s="13"/>
      <c r="D52" s="13"/>
      <c r="E52" s="4"/>
      <c r="H52" s="4"/>
      <c r="K52" s="4"/>
      <c r="N52" s="4"/>
      <c r="Q52" s="4"/>
      <c r="T52" s="4"/>
      <c r="W52" s="4"/>
      <c r="Z52" s="4"/>
      <c r="AC52" s="4"/>
      <c r="AF52" s="4"/>
      <c r="AI52" s="4"/>
      <c r="AL52" s="4"/>
    </row>
    <row r="53" spans="1:38" ht="12.75">
      <c r="A53" s="1" t="s">
        <v>118</v>
      </c>
      <c r="B53" s="16"/>
      <c r="C53" s="12"/>
      <c r="D53" s="12"/>
      <c r="E53" s="3"/>
      <c r="H53" s="3"/>
      <c r="K53" s="3"/>
      <c r="N53" s="3"/>
      <c r="Q53" s="3"/>
      <c r="T53" s="3"/>
      <c r="W53" s="3"/>
      <c r="Z53" s="3"/>
      <c r="AC53" s="3"/>
      <c r="AF53" s="3"/>
      <c r="AI53" s="3"/>
      <c r="AL53" s="3"/>
    </row>
    <row r="54" spans="1:38" ht="12.75">
      <c r="A54" s="1" t="s">
        <v>119</v>
      </c>
      <c r="B54" s="16"/>
      <c r="C54" s="12"/>
      <c r="D54" s="12"/>
      <c r="E54" s="3"/>
      <c r="H54" s="3"/>
      <c r="K54" s="3"/>
      <c r="N54" s="3"/>
      <c r="Q54" s="3"/>
      <c r="T54" s="3"/>
      <c r="W54" s="3"/>
      <c r="Z54" s="3"/>
      <c r="AC54" s="3"/>
      <c r="AF54" s="3"/>
      <c r="AI54" s="3"/>
      <c r="AL54" s="3"/>
    </row>
    <row r="55" spans="1:38" ht="14.25">
      <c r="A55" s="1" t="s">
        <v>120</v>
      </c>
      <c r="B55" s="16"/>
      <c r="C55" s="12"/>
      <c r="D55" s="12"/>
      <c r="E55" s="3"/>
      <c r="H55" s="3"/>
      <c r="K55" s="3"/>
      <c r="N55" s="3"/>
      <c r="Q55" s="3"/>
      <c r="T55" s="3"/>
      <c r="W55" s="3"/>
      <c r="Z55" s="3"/>
      <c r="AC55" s="3"/>
      <c r="AF55" s="3"/>
      <c r="AI55" s="3"/>
      <c r="AL55" s="3"/>
    </row>
    <row r="56" spans="1:38" ht="12.75">
      <c r="A56" s="6" t="s">
        <v>121</v>
      </c>
      <c r="B56" s="16"/>
      <c r="C56" s="12"/>
      <c r="D56" s="12"/>
      <c r="E56" s="3"/>
      <c r="H56" s="3"/>
      <c r="K56" s="3"/>
      <c r="N56" s="3"/>
      <c r="Q56" s="3"/>
      <c r="T56" s="3"/>
      <c r="W56" s="3"/>
      <c r="Z56" s="3"/>
      <c r="AC56" s="3"/>
      <c r="AF56" s="3"/>
      <c r="AI56" s="3"/>
      <c r="AL56" s="3"/>
    </row>
    <row r="57" spans="2:38" ht="12.75">
      <c r="B57" s="16"/>
      <c r="C57" s="12"/>
      <c r="D57" s="12"/>
      <c r="E57" s="3"/>
      <c r="H57" s="3"/>
      <c r="K57" s="3"/>
      <c r="N57" s="3"/>
      <c r="Q57" s="3"/>
      <c r="T57" s="3"/>
      <c r="W57" s="3"/>
      <c r="Z57" s="3"/>
      <c r="AC57" s="3"/>
      <c r="AF57" s="3"/>
      <c r="AI57" s="3"/>
      <c r="AL57" s="3"/>
    </row>
    <row r="58" spans="2:38" ht="12.75">
      <c r="B58" s="16"/>
      <c r="C58" s="12"/>
      <c r="D58" s="12"/>
      <c r="E58" s="3"/>
      <c r="H58" s="3"/>
      <c r="K58" s="3"/>
      <c r="N58" s="3"/>
      <c r="Q58" s="3"/>
      <c r="T58" s="3"/>
      <c r="W58" s="3"/>
      <c r="Z58" s="3"/>
      <c r="AC58" s="3"/>
      <c r="AF58" s="3"/>
      <c r="AI58" s="3"/>
      <c r="AL58" s="3"/>
    </row>
    <row r="59" spans="2:38" ht="12.75">
      <c r="B59" s="17"/>
      <c r="C59" s="13"/>
      <c r="D59" s="13"/>
      <c r="E59" s="4"/>
      <c r="H59" s="4"/>
      <c r="K59" s="4"/>
      <c r="N59" s="4"/>
      <c r="Q59" s="4"/>
      <c r="T59" s="4"/>
      <c r="W59" s="4"/>
      <c r="Z59" s="4"/>
      <c r="AC59" s="4"/>
      <c r="AF59" s="4"/>
      <c r="AI59" s="4"/>
      <c r="AL59" s="4"/>
    </row>
    <row r="60" spans="2:38" ht="12.75">
      <c r="B60" s="16"/>
      <c r="C60" s="12"/>
      <c r="D60" s="12"/>
      <c r="E60" s="3"/>
      <c r="H60" s="3"/>
      <c r="K60" s="3"/>
      <c r="N60" s="3"/>
      <c r="Q60" s="3"/>
      <c r="T60" s="3"/>
      <c r="W60" s="3"/>
      <c r="Z60" s="3"/>
      <c r="AC60" s="3"/>
      <c r="AF60" s="3"/>
      <c r="AI60" s="3"/>
      <c r="AL60" s="3"/>
    </row>
    <row r="61" spans="2:38" ht="12.75">
      <c r="B61" s="16"/>
      <c r="C61" s="12"/>
      <c r="D61" s="12"/>
      <c r="E61" s="3"/>
      <c r="H61" s="3"/>
      <c r="K61" s="3"/>
      <c r="N61" s="3"/>
      <c r="Q61" s="3"/>
      <c r="T61" s="3"/>
      <c r="W61" s="3"/>
      <c r="Z61" s="3"/>
      <c r="AC61" s="3"/>
      <c r="AF61" s="3"/>
      <c r="AI61" s="3"/>
      <c r="AL61" s="3"/>
    </row>
    <row r="62" spans="2:38" ht="12.75">
      <c r="B62" s="16"/>
      <c r="C62" s="12"/>
      <c r="D62" s="12"/>
      <c r="E62" s="3"/>
      <c r="H62" s="3"/>
      <c r="K62" s="3"/>
      <c r="N62" s="3"/>
      <c r="Q62" s="3"/>
      <c r="T62" s="3"/>
      <c r="W62" s="3"/>
      <c r="Z62" s="3"/>
      <c r="AC62" s="3"/>
      <c r="AF62" s="3"/>
      <c r="AI62" s="3"/>
      <c r="AL62" s="3"/>
    </row>
    <row r="63" spans="2:38" ht="12.75">
      <c r="B63" s="16"/>
      <c r="C63" s="12"/>
      <c r="D63" s="12"/>
      <c r="E63" s="3"/>
      <c r="H63" s="3"/>
      <c r="K63" s="3"/>
      <c r="N63" s="3"/>
      <c r="Q63" s="3"/>
      <c r="T63" s="3"/>
      <c r="W63" s="3"/>
      <c r="Z63" s="3"/>
      <c r="AC63" s="3"/>
      <c r="AF63" s="3"/>
      <c r="AI63" s="3"/>
      <c r="AL63" s="3"/>
    </row>
    <row r="64" spans="2:38" ht="12.75">
      <c r="B64" s="18"/>
      <c r="C64" s="18"/>
      <c r="D64" s="9"/>
      <c r="E64" s="1"/>
      <c r="H64" s="1"/>
      <c r="K64" s="1"/>
      <c r="N64" s="1"/>
      <c r="Q64" s="1"/>
      <c r="T64" s="1"/>
      <c r="W64" s="1"/>
      <c r="Z64" s="1"/>
      <c r="AC64" s="1"/>
      <c r="AF64" s="1"/>
      <c r="AI64" s="1"/>
      <c r="AL64" s="1"/>
    </row>
    <row r="65" spans="2:38" ht="12.75">
      <c r="B65" s="16"/>
      <c r="C65" s="12"/>
      <c r="D65" s="12"/>
      <c r="E65" s="3"/>
      <c r="H65" s="3"/>
      <c r="K65" s="3"/>
      <c r="N65" s="3"/>
      <c r="Q65" s="3"/>
      <c r="T65" s="3"/>
      <c r="W65" s="3"/>
      <c r="Z65" s="3"/>
      <c r="AC65" s="3"/>
      <c r="AF65" s="3"/>
      <c r="AI65" s="3"/>
      <c r="AL65" s="3"/>
    </row>
    <row r="66" spans="2:38" ht="12.75">
      <c r="B66" s="16"/>
      <c r="C66" s="12"/>
      <c r="D66" s="12"/>
      <c r="E66" s="3"/>
      <c r="H66" s="3"/>
      <c r="K66" s="3"/>
      <c r="N66" s="3"/>
      <c r="Q66" s="3"/>
      <c r="T66" s="3"/>
      <c r="W66" s="3"/>
      <c r="Z66" s="3"/>
      <c r="AC66" s="3"/>
      <c r="AF66" s="3"/>
      <c r="AI66" s="3"/>
      <c r="AL66" s="3"/>
    </row>
    <row r="67" spans="2:38" ht="12.75">
      <c r="B67" s="17"/>
      <c r="C67" s="13"/>
      <c r="D67" s="13"/>
      <c r="E67" s="4"/>
      <c r="H67" s="4"/>
      <c r="K67" s="4"/>
      <c r="N67" s="4"/>
      <c r="Q67" s="4"/>
      <c r="T67" s="4"/>
      <c r="W67" s="4"/>
      <c r="Z67" s="4"/>
      <c r="AC67" s="4"/>
      <c r="AF67" s="4"/>
      <c r="AI67" s="4"/>
      <c r="AL67" s="4"/>
    </row>
    <row r="68" spans="2:38" ht="12.75">
      <c r="B68" s="16"/>
      <c r="C68" s="12"/>
      <c r="D68" s="12"/>
      <c r="E68" s="3"/>
      <c r="H68" s="3"/>
      <c r="K68" s="3"/>
      <c r="N68" s="3"/>
      <c r="Q68" s="3"/>
      <c r="T68" s="3"/>
      <c r="W68" s="3"/>
      <c r="Z68" s="3"/>
      <c r="AC68" s="3"/>
      <c r="AF68" s="3"/>
      <c r="AI68" s="3"/>
      <c r="AL68" s="3"/>
    </row>
    <row r="69" spans="2:38" ht="12.75">
      <c r="B69" s="16"/>
      <c r="C69" s="12"/>
      <c r="D69" s="12"/>
      <c r="E69" s="3"/>
      <c r="H69" s="3"/>
      <c r="K69" s="3"/>
      <c r="N69" s="3"/>
      <c r="Q69" s="3"/>
      <c r="T69" s="3"/>
      <c r="W69" s="3"/>
      <c r="Z69" s="3"/>
      <c r="AC69" s="3"/>
      <c r="AF69" s="3"/>
      <c r="AI69" s="3"/>
      <c r="AL69" s="3"/>
    </row>
    <row r="70" spans="2:38" ht="12.75">
      <c r="B70" s="16"/>
      <c r="C70" s="12"/>
      <c r="D70" s="12"/>
      <c r="E70" s="3"/>
      <c r="H70" s="3"/>
      <c r="K70" s="3"/>
      <c r="N70" s="3"/>
      <c r="Q70" s="3"/>
      <c r="T70" s="3"/>
      <c r="W70" s="3"/>
      <c r="Z70" s="3"/>
      <c r="AC70" s="3"/>
      <c r="AF70" s="3"/>
      <c r="AI70" s="3"/>
      <c r="AL70" s="3"/>
    </row>
    <row r="71" spans="2:38" ht="12.75">
      <c r="B71" s="16"/>
      <c r="C71" s="12"/>
      <c r="D71" s="12"/>
      <c r="E71" s="3"/>
      <c r="H71" s="3"/>
      <c r="K71" s="3"/>
      <c r="N71" s="3"/>
      <c r="Q71" s="3"/>
      <c r="T71" s="3"/>
      <c r="W71" s="3"/>
      <c r="Z71" s="3"/>
      <c r="AC71" s="3"/>
      <c r="AF71" s="3"/>
      <c r="AI71" s="3"/>
      <c r="AL71" s="3"/>
    </row>
    <row r="72" spans="2:38" ht="12.75">
      <c r="B72" s="18"/>
      <c r="C72" s="18"/>
      <c r="D72" s="9"/>
      <c r="E72" s="1"/>
      <c r="H72" s="1"/>
      <c r="K72" s="1"/>
      <c r="N72" s="1"/>
      <c r="Q72" s="1"/>
      <c r="T72" s="1"/>
      <c r="W72" s="1"/>
      <c r="Z72" s="1"/>
      <c r="AC72" s="1"/>
      <c r="AF72" s="1"/>
      <c r="AI72" s="1"/>
      <c r="AL72" s="1"/>
    </row>
    <row r="73" spans="2:38" ht="12.75">
      <c r="B73" s="16"/>
      <c r="C73" s="12"/>
      <c r="D73" s="12"/>
      <c r="E73" s="3"/>
      <c r="H73" s="3"/>
      <c r="K73" s="3"/>
      <c r="N73" s="3"/>
      <c r="Q73" s="3"/>
      <c r="T73" s="3"/>
      <c r="W73" s="3"/>
      <c r="Z73" s="3"/>
      <c r="AC73" s="3"/>
      <c r="AF73" s="3"/>
      <c r="AI73" s="3"/>
      <c r="AL73" s="3"/>
    </row>
    <row r="74" spans="2:38" ht="12.75">
      <c r="B74" s="16"/>
      <c r="C74" s="12"/>
      <c r="D74" s="12"/>
      <c r="E74" s="3"/>
      <c r="H74" s="3"/>
      <c r="K74" s="3"/>
      <c r="N74" s="3"/>
      <c r="Q74" s="3"/>
      <c r="T74" s="3"/>
      <c r="W74" s="3"/>
      <c r="Z74" s="3"/>
      <c r="AC74" s="3"/>
      <c r="AF74" s="3"/>
      <c r="AI74" s="3"/>
      <c r="AL74" s="3"/>
    </row>
    <row r="75" spans="2:38" ht="12.75">
      <c r="B75" s="17"/>
      <c r="C75" s="13"/>
      <c r="D75" s="13"/>
      <c r="E75" s="4"/>
      <c r="H75" s="4"/>
      <c r="K75" s="4"/>
      <c r="N75" s="4"/>
      <c r="Q75" s="4"/>
      <c r="T75" s="4"/>
      <c r="W75" s="4"/>
      <c r="Z75" s="4"/>
      <c r="AC75" s="4"/>
      <c r="AF75" s="4"/>
      <c r="AI75" s="4"/>
      <c r="AL75" s="4"/>
    </row>
    <row r="76" spans="2:38" ht="12.75">
      <c r="B76" s="16"/>
      <c r="C76" s="12"/>
      <c r="D76" s="12"/>
      <c r="E76" s="3"/>
      <c r="H76" s="3"/>
      <c r="K76" s="3"/>
      <c r="N76" s="3"/>
      <c r="Q76" s="3"/>
      <c r="T76" s="3"/>
      <c r="W76" s="3"/>
      <c r="Z76" s="3"/>
      <c r="AC76" s="3"/>
      <c r="AF76" s="3"/>
      <c r="AI76" s="3"/>
      <c r="AL76" s="3"/>
    </row>
    <row r="77" spans="2:38" ht="12.75">
      <c r="B77" s="16"/>
      <c r="C77" s="12"/>
      <c r="D77" s="12"/>
      <c r="E77" s="3"/>
      <c r="H77" s="3"/>
      <c r="K77" s="3"/>
      <c r="N77" s="3"/>
      <c r="Q77" s="3"/>
      <c r="T77" s="3"/>
      <c r="W77" s="3"/>
      <c r="Z77" s="3"/>
      <c r="AC77" s="3"/>
      <c r="AF77" s="3"/>
      <c r="AI77" s="3"/>
      <c r="AL77" s="3"/>
    </row>
    <row r="78" spans="2:38" ht="12.75">
      <c r="B78" s="16"/>
      <c r="C78" s="12"/>
      <c r="D78" s="12"/>
      <c r="E78" s="3"/>
      <c r="H78" s="3"/>
      <c r="K78" s="3"/>
      <c r="N78" s="3"/>
      <c r="Q78" s="3"/>
      <c r="T78" s="3"/>
      <c r="W78" s="3"/>
      <c r="Z78" s="3"/>
      <c r="AC78" s="3"/>
      <c r="AF78" s="3"/>
      <c r="AI78" s="3"/>
      <c r="AL78" s="3"/>
    </row>
    <row r="79" spans="2:38" ht="12.75">
      <c r="B79" s="16"/>
      <c r="C79" s="12"/>
      <c r="D79" s="12"/>
      <c r="E79" s="3"/>
      <c r="H79" s="3"/>
      <c r="K79" s="3"/>
      <c r="N79" s="3"/>
      <c r="Q79" s="3"/>
      <c r="T79" s="3"/>
      <c r="W79" s="3"/>
      <c r="Z79" s="3"/>
      <c r="AC79" s="3"/>
      <c r="AF79" s="3"/>
      <c r="AI79" s="3"/>
      <c r="AL79" s="3"/>
    </row>
    <row r="80" spans="2:38" ht="12.75">
      <c r="B80" s="18"/>
      <c r="C80" s="18"/>
      <c r="D80" s="9"/>
      <c r="E80" s="1"/>
      <c r="H80" s="1"/>
      <c r="K80" s="1"/>
      <c r="N80" s="1"/>
      <c r="Q80" s="1"/>
      <c r="T80" s="1"/>
      <c r="W80" s="1"/>
      <c r="Z80" s="1"/>
      <c r="AC80" s="1"/>
      <c r="AF80" s="1"/>
      <c r="AI80" s="1"/>
      <c r="AL80" s="1"/>
    </row>
    <row r="81" spans="2:38" ht="12.75">
      <c r="B81" s="16"/>
      <c r="C81" s="12"/>
      <c r="D81" s="12"/>
      <c r="E81" s="3"/>
      <c r="H81" s="3"/>
      <c r="K81" s="3"/>
      <c r="N81" s="3"/>
      <c r="Q81" s="3"/>
      <c r="T81" s="3"/>
      <c r="W81" s="3"/>
      <c r="Z81" s="3"/>
      <c r="AC81" s="3"/>
      <c r="AF81" s="3"/>
      <c r="AI81" s="3"/>
      <c r="AL81" s="3"/>
    </row>
    <row r="82" spans="2:38" ht="12.75">
      <c r="B82" s="16"/>
      <c r="C82" s="12"/>
      <c r="D82" s="12"/>
      <c r="E82" s="3"/>
      <c r="H82" s="3"/>
      <c r="K82" s="3"/>
      <c r="N82" s="3"/>
      <c r="Q82" s="3"/>
      <c r="T82" s="3"/>
      <c r="W82" s="3"/>
      <c r="Z82" s="3"/>
      <c r="AC82" s="3"/>
      <c r="AF82" s="3"/>
      <c r="AI82" s="3"/>
      <c r="AL82" s="3"/>
    </row>
    <row r="83" spans="2:38" ht="12.75">
      <c r="B83" s="17"/>
      <c r="C83" s="13"/>
      <c r="D83" s="13"/>
      <c r="E83" s="4"/>
      <c r="H83" s="4"/>
      <c r="K83" s="4"/>
      <c r="N83" s="4"/>
      <c r="Q83" s="4"/>
      <c r="T83" s="4"/>
      <c r="W83" s="4"/>
      <c r="Z83" s="4"/>
      <c r="AC83" s="4"/>
      <c r="AF83" s="4"/>
      <c r="AI83" s="4"/>
      <c r="AL83" s="4"/>
    </row>
    <row r="84" spans="2:38" ht="12.75">
      <c r="B84" s="16"/>
      <c r="C84" s="12"/>
      <c r="D84" s="12"/>
      <c r="E84" s="3"/>
      <c r="H84" s="3"/>
      <c r="K84" s="3"/>
      <c r="N84" s="3"/>
      <c r="Q84" s="3"/>
      <c r="T84" s="3"/>
      <c r="W84" s="3"/>
      <c r="Z84" s="3"/>
      <c r="AC84" s="3"/>
      <c r="AF84" s="3"/>
      <c r="AI84" s="3"/>
      <c r="AL84" s="3"/>
    </row>
    <row r="85" spans="2:38" ht="12.75">
      <c r="B85" s="16"/>
      <c r="C85" s="12"/>
      <c r="D85" s="12"/>
      <c r="E85" s="3"/>
      <c r="H85" s="3"/>
      <c r="K85" s="3"/>
      <c r="N85" s="3"/>
      <c r="Q85" s="3"/>
      <c r="T85" s="3"/>
      <c r="W85" s="3"/>
      <c r="Z85" s="3"/>
      <c r="AC85" s="3"/>
      <c r="AF85" s="3"/>
      <c r="AI85" s="3"/>
      <c r="AL85" s="3"/>
    </row>
    <row r="86" spans="2:38" ht="12.75">
      <c r="B86" s="16"/>
      <c r="C86" s="12"/>
      <c r="D86" s="12"/>
      <c r="E86" s="3"/>
      <c r="H86" s="3"/>
      <c r="K86" s="3"/>
      <c r="N86" s="3"/>
      <c r="Q86" s="3"/>
      <c r="T86" s="3"/>
      <c r="W86" s="3"/>
      <c r="Z86" s="3"/>
      <c r="AC86" s="3"/>
      <c r="AF86" s="3"/>
      <c r="AI86" s="3"/>
      <c r="AL86" s="3"/>
    </row>
    <row r="87" spans="2:38" ht="12.75">
      <c r="B87" s="16"/>
      <c r="C87" s="12"/>
      <c r="D87" s="12"/>
      <c r="E87" s="3"/>
      <c r="H87" s="3"/>
      <c r="K87" s="3"/>
      <c r="N87" s="3"/>
      <c r="Q87" s="3"/>
      <c r="T87" s="3"/>
      <c r="W87" s="3"/>
      <c r="Z87" s="3"/>
      <c r="AC87" s="3"/>
      <c r="AF87" s="3"/>
      <c r="AI87" s="3"/>
      <c r="AL87" s="3"/>
    </row>
    <row r="88" spans="2:38" ht="12.75">
      <c r="B88" s="18"/>
      <c r="C88" s="18"/>
      <c r="D88" s="9"/>
      <c r="E88" s="1"/>
      <c r="H88" s="1"/>
      <c r="K88" s="1"/>
      <c r="N88" s="1"/>
      <c r="Q88" s="1"/>
      <c r="T88" s="1"/>
      <c r="W88" s="1"/>
      <c r="Z88" s="1"/>
      <c r="AC88" s="1"/>
      <c r="AF88" s="1"/>
      <c r="AI88" s="1"/>
      <c r="AL88" s="1"/>
    </row>
    <row r="89" spans="2:38" ht="12.75">
      <c r="B89" s="16"/>
      <c r="C89" s="12"/>
      <c r="D89" s="12"/>
      <c r="E89" s="3"/>
      <c r="H89" s="3"/>
      <c r="K89" s="3"/>
      <c r="N89" s="3"/>
      <c r="Q89" s="3"/>
      <c r="T89" s="3"/>
      <c r="W89" s="3"/>
      <c r="Z89" s="3"/>
      <c r="AC89" s="3"/>
      <c r="AF89" s="3"/>
      <c r="AI89" s="3"/>
      <c r="AL89" s="3"/>
    </row>
    <row r="90" spans="2:38" ht="12.75">
      <c r="B90" s="16"/>
      <c r="C90" s="12"/>
      <c r="D90" s="12"/>
      <c r="E90" s="3"/>
      <c r="H90" s="3"/>
      <c r="K90" s="3"/>
      <c r="N90" s="3"/>
      <c r="Q90" s="3"/>
      <c r="T90" s="3"/>
      <c r="W90" s="3"/>
      <c r="Z90" s="3"/>
      <c r="AC90" s="3"/>
      <c r="AF90" s="3"/>
      <c r="AI90" s="3"/>
      <c r="AL90" s="3"/>
    </row>
    <row r="91" spans="2:38" ht="12.75">
      <c r="B91" s="17"/>
      <c r="C91" s="13"/>
      <c r="D91" s="13"/>
      <c r="E91" s="4"/>
      <c r="H91" s="4"/>
      <c r="K91" s="4"/>
      <c r="N91" s="4"/>
      <c r="Q91" s="4"/>
      <c r="T91" s="4"/>
      <c r="W91" s="4"/>
      <c r="Z91" s="4"/>
      <c r="AC91" s="4"/>
      <c r="AF91" s="4"/>
      <c r="AI91" s="4"/>
      <c r="AL91" s="4"/>
    </row>
    <row r="92" spans="2:38" ht="12.75">
      <c r="B92" s="16"/>
      <c r="C92" s="12"/>
      <c r="D92" s="12"/>
      <c r="E92" s="3"/>
      <c r="H92" s="3"/>
      <c r="K92" s="3"/>
      <c r="N92" s="3"/>
      <c r="Q92" s="3"/>
      <c r="T92" s="3"/>
      <c r="W92" s="3"/>
      <c r="Z92" s="3"/>
      <c r="AC92" s="3"/>
      <c r="AF92" s="3"/>
      <c r="AI92" s="3"/>
      <c r="AL92" s="3"/>
    </row>
    <row r="93" spans="2:38" ht="12.75">
      <c r="B93" s="16"/>
      <c r="C93" s="12"/>
      <c r="D93" s="12"/>
      <c r="E93" s="3"/>
      <c r="H93" s="3"/>
      <c r="K93" s="3"/>
      <c r="N93" s="3"/>
      <c r="Q93" s="3"/>
      <c r="T93" s="3"/>
      <c r="W93" s="3"/>
      <c r="Z93" s="3"/>
      <c r="AC93" s="3"/>
      <c r="AF93" s="3"/>
      <c r="AI93" s="3"/>
      <c r="AL93" s="3"/>
    </row>
    <row r="94" spans="2:38" ht="12.75">
      <c r="B94" s="16"/>
      <c r="C94" s="12"/>
      <c r="D94" s="12"/>
      <c r="E94" s="3"/>
      <c r="H94" s="3"/>
      <c r="K94" s="3"/>
      <c r="N94" s="3"/>
      <c r="Q94" s="3"/>
      <c r="T94" s="3"/>
      <c r="W94" s="3"/>
      <c r="Z94" s="3"/>
      <c r="AC94" s="3"/>
      <c r="AF94" s="3"/>
      <c r="AI94" s="3"/>
      <c r="AL94" s="3"/>
    </row>
    <row r="95" spans="2:38" ht="12.75">
      <c r="B95" s="16"/>
      <c r="C95" s="12"/>
      <c r="D95" s="12"/>
      <c r="E95" s="3"/>
      <c r="H95" s="3"/>
      <c r="K95" s="3"/>
      <c r="N95" s="3"/>
      <c r="Q95" s="3"/>
      <c r="T95" s="3"/>
      <c r="W95" s="3"/>
      <c r="Z95" s="3"/>
      <c r="AC95" s="3"/>
      <c r="AF95" s="3"/>
      <c r="AI95" s="3"/>
      <c r="AL95" s="3"/>
    </row>
    <row r="96" spans="2:38" ht="12.75">
      <c r="B96" s="18"/>
      <c r="C96" s="18"/>
      <c r="D96" s="11"/>
      <c r="E96" s="5"/>
      <c r="H96" s="5"/>
      <c r="K96" s="5"/>
      <c r="N96" s="5"/>
      <c r="Q96" s="5"/>
      <c r="T96" s="5"/>
      <c r="W96" s="5"/>
      <c r="Z96" s="5"/>
      <c r="AC96" s="5"/>
      <c r="AF96" s="5"/>
      <c r="AI96" s="5"/>
      <c r="AL96" s="5"/>
    </row>
    <row r="97" spans="2:38" ht="12.75">
      <c r="B97" s="16"/>
      <c r="C97" s="12"/>
      <c r="D97" s="12"/>
      <c r="E97" s="3"/>
      <c r="H97" s="3"/>
      <c r="K97" s="3"/>
      <c r="N97" s="3"/>
      <c r="Q97" s="3"/>
      <c r="T97" s="3"/>
      <c r="W97" s="3"/>
      <c r="Z97" s="3"/>
      <c r="AC97" s="3"/>
      <c r="AF97" s="3"/>
      <c r="AI97" s="3"/>
      <c r="AL97" s="3"/>
    </row>
    <row r="98" spans="2:38" ht="12.75">
      <c r="B98" s="16"/>
      <c r="C98" s="12"/>
      <c r="D98" s="12"/>
      <c r="E98" s="3"/>
      <c r="H98" s="3"/>
      <c r="K98" s="3"/>
      <c r="N98" s="3"/>
      <c r="Q98" s="3"/>
      <c r="T98" s="3"/>
      <c r="W98" s="3"/>
      <c r="Z98" s="3"/>
      <c r="AC98" s="3"/>
      <c r="AF98" s="3"/>
      <c r="AI98" s="3"/>
      <c r="AL98" s="3"/>
    </row>
    <row r="99" spans="2:38" ht="12.75">
      <c r="B99" s="17"/>
      <c r="C99" s="13"/>
      <c r="D99" s="13"/>
      <c r="E99" s="4"/>
      <c r="H99" s="4"/>
      <c r="K99" s="4"/>
      <c r="N99" s="4"/>
      <c r="Q99" s="4"/>
      <c r="T99" s="4"/>
      <c r="W99" s="4"/>
      <c r="Z99" s="4"/>
      <c r="AC99" s="4"/>
      <c r="AF99" s="4"/>
      <c r="AI99" s="4"/>
      <c r="AL99" s="4"/>
    </row>
    <row r="100" spans="2:38" ht="12.75">
      <c r="B100" s="16"/>
      <c r="C100" s="12"/>
      <c r="D100" s="12"/>
      <c r="E100" s="3"/>
      <c r="H100" s="3"/>
      <c r="K100" s="3"/>
      <c r="N100" s="3"/>
      <c r="Q100" s="3"/>
      <c r="T100" s="3"/>
      <c r="W100" s="3"/>
      <c r="Z100" s="3"/>
      <c r="AC100" s="3"/>
      <c r="AF100" s="3"/>
      <c r="AI100" s="3"/>
      <c r="AL100" s="3"/>
    </row>
    <row r="101" spans="2:38" ht="12.75">
      <c r="B101" s="16"/>
      <c r="C101" s="12"/>
      <c r="D101" s="12"/>
      <c r="E101" s="3"/>
      <c r="H101" s="3"/>
      <c r="K101" s="3"/>
      <c r="N101" s="3"/>
      <c r="Q101" s="3"/>
      <c r="T101" s="3"/>
      <c r="W101" s="3"/>
      <c r="Z101" s="3"/>
      <c r="AC101" s="3"/>
      <c r="AF101" s="3"/>
      <c r="AI101" s="3"/>
      <c r="AL101" s="3"/>
    </row>
    <row r="102" spans="2:38" ht="12.75">
      <c r="B102" s="16"/>
      <c r="C102" s="12"/>
      <c r="D102" s="12"/>
      <c r="E102" s="3"/>
      <c r="H102" s="3"/>
      <c r="K102" s="3"/>
      <c r="N102" s="3"/>
      <c r="Q102" s="3"/>
      <c r="T102" s="3"/>
      <c r="W102" s="3"/>
      <c r="Z102" s="3"/>
      <c r="AC102" s="3"/>
      <c r="AF102" s="3"/>
      <c r="AI102" s="3"/>
      <c r="AL102" s="3"/>
    </row>
    <row r="103" spans="2:38" ht="12.75">
      <c r="B103" s="16"/>
      <c r="C103" s="12"/>
      <c r="D103" s="12"/>
      <c r="E103" s="3"/>
      <c r="H103" s="3"/>
      <c r="K103" s="3"/>
      <c r="N103" s="3"/>
      <c r="Q103" s="3"/>
      <c r="T103" s="3"/>
      <c r="W103" s="3"/>
      <c r="Z103" s="3"/>
      <c r="AC103" s="3"/>
      <c r="AF103" s="3"/>
      <c r="AI103" s="3"/>
      <c r="AL103" s="3"/>
    </row>
    <row r="105" spans="2:38" ht="12.75">
      <c r="B105" s="14"/>
      <c r="C105" s="9"/>
      <c r="D105" s="9"/>
      <c r="E105" s="1"/>
      <c r="H105" s="1"/>
      <c r="K105" s="1"/>
      <c r="N105" s="1"/>
      <c r="Q105" s="1"/>
      <c r="T105" s="1"/>
      <c r="W105" s="1"/>
      <c r="Z105" s="1"/>
      <c r="AC105" s="1"/>
      <c r="AF105" s="1"/>
      <c r="AI105" s="1"/>
      <c r="AL105" s="1"/>
    </row>
    <row r="106" spans="2:38" ht="12.75">
      <c r="B106" s="16"/>
      <c r="C106" s="12"/>
      <c r="D106" s="12"/>
      <c r="E106" s="3"/>
      <c r="H106" s="3"/>
      <c r="K106" s="3"/>
      <c r="N106" s="3"/>
      <c r="Q106" s="3"/>
      <c r="T106" s="3"/>
      <c r="W106" s="3"/>
      <c r="Z106" s="3"/>
      <c r="AC106" s="3"/>
      <c r="AF106" s="3"/>
      <c r="AI106" s="3"/>
      <c r="AL106" s="3"/>
    </row>
    <row r="107" spans="2:38" ht="12.75">
      <c r="B107" s="16"/>
      <c r="C107" s="12"/>
      <c r="D107" s="12"/>
      <c r="E107" s="3"/>
      <c r="H107" s="3"/>
      <c r="K107" s="3"/>
      <c r="N107" s="3"/>
      <c r="Q107" s="3"/>
      <c r="T107" s="3"/>
      <c r="W107" s="3"/>
      <c r="Z107" s="3"/>
      <c r="AC107" s="3"/>
      <c r="AF107" s="3"/>
      <c r="AI107" s="3"/>
      <c r="AL107" s="3"/>
    </row>
    <row r="108" spans="2:38" ht="12.75">
      <c r="B108" s="17"/>
      <c r="C108" s="13"/>
      <c r="D108" s="13"/>
      <c r="E108" s="4"/>
      <c r="H108" s="4"/>
      <c r="K108" s="4"/>
      <c r="N108" s="4"/>
      <c r="Q108" s="4"/>
      <c r="T108" s="4"/>
      <c r="W108" s="4"/>
      <c r="Z108" s="4"/>
      <c r="AC108" s="4"/>
      <c r="AF108" s="4"/>
      <c r="AI108" s="4"/>
      <c r="AL108" s="4"/>
    </row>
    <row r="109" spans="2:38" ht="12.75">
      <c r="B109" s="16"/>
      <c r="C109" s="12"/>
      <c r="D109" s="12"/>
      <c r="E109" s="3"/>
      <c r="H109" s="3"/>
      <c r="K109" s="3"/>
      <c r="N109" s="3"/>
      <c r="Q109" s="3"/>
      <c r="T109" s="3"/>
      <c r="W109" s="3"/>
      <c r="Z109" s="3"/>
      <c r="AC109" s="3"/>
      <c r="AF109" s="3"/>
      <c r="AI109" s="3"/>
      <c r="AL109" s="3"/>
    </row>
    <row r="110" spans="2:38" ht="12.75">
      <c r="B110" s="16"/>
      <c r="C110" s="12"/>
      <c r="D110" s="12"/>
      <c r="E110" s="3"/>
      <c r="H110" s="3"/>
      <c r="K110" s="3"/>
      <c r="N110" s="3"/>
      <c r="Q110" s="3"/>
      <c r="T110" s="3"/>
      <c r="W110" s="3"/>
      <c r="Z110" s="3"/>
      <c r="AC110" s="3"/>
      <c r="AF110" s="3"/>
      <c r="AI110" s="3"/>
      <c r="AL110" s="3"/>
    </row>
    <row r="111" spans="2:38" ht="12.75">
      <c r="B111" s="16"/>
      <c r="C111" s="12"/>
      <c r="D111" s="12"/>
      <c r="E111" s="3"/>
      <c r="H111" s="3"/>
      <c r="K111" s="3"/>
      <c r="N111" s="3"/>
      <c r="Q111" s="3"/>
      <c r="T111" s="3"/>
      <c r="W111" s="3"/>
      <c r="Z111" s="3"/>
      <c r="AC111" s="3"/>
      <c r="AF111" s="3"/>
      <c r="AI111" s="3"/>
      <c r="AL111" s="3"/>
    </row>
    <row r="112" spans="2:38" ht="12.75">
      <c r="B112" s="16"/>
      <c r="C112" s="12"/>
      <c r="D112" s="12"/>
      <c r="E112" s="3"/>
      <c r="H112" s="3"/>
      <c r="K112" s="3"/>
      <c r="N112" s="3"/>
      <c r="Q112" s="3"/>
      <c r="T112" s="3"/>
      <c r="W112" s="3"/>
      <c r="Z112" s="3"/>
      <c r="AC112" s="3"/>
      <c r="AF112" s="3"/>
      <c r="AI112" s="3"/>
      <c r="AL112" s="3"/>
    </row>
    <row r="114" spans="2:38" ht="12.75">
      <c r="B114" s="14"/>
      <c r="C114" s="9"/>
      <c r="D114" s="9"/>
      <c r="E114" s="1"/>
      <c r="H114" s="1"/>
      <c r="K114" s="1"/>
      <c r="N114" s="1"/>
      <c r="Q114" s="1"/>
      <c r="T114" s="1"/>
      <c r="W114" s="1"/>
      <c r="Z114" s="1"/>
      <c r="AC114" s="1"/>
      <c r="AF114" s="1"/>
      <c r="AI114" s="1"/>
      <c r="AL114" s="1"/>
    </row>
    <row r="115" spans="2:38" ht="12.75">
      <c r="B115" s="14"/>
      <c r="C115" s="9"/>
      <c r="D115" s="9"/>
      <c r="E115" s="1"/>
      <c r="H115" s="1"/>
      <c r="K115" s="1"/>
      <c r="N115" s="1"/>
      <c r="Q115" s="1"/>
      <c r="T115" s="1"/>
      <c r="W115" s="1"/>
      <c r="Z115" s="1"/>
      <c r="AC115" s="1"/>
      <c r="AF115" s="1"/>
      <c r="AI115" s="1"/>
      <c r="AL1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Jim Maragos &amp; Allison Veit</Manager>
  <Company>USFWS, Pacific/Remote Islands NWRC, Honolulu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NWHI coral monitoring data table</dc:title>
  <dc:subject>fixed/permanent monitoring transects: corals, inverts</dc:subject>
  <dc:creator>Jim Maragos &amp; Allison Veit, USFWS</dc:creator>
  <cp:keywords>NWHI, corals, macroinvertebrates, quantitative data, populations, monitoring</cp:keywords>
  <dc:description>data template to be used for FWS coral and macro-invertebrate population monitoring at permanently marked 50-100m transects in the NWHI (Hawaiian Islands National Wildlife Refuge &amp; Midway Atoll National Wildlife Refuge)</dc:description>
  <cp:lastModifiedBy>veita</cp:lastModifiedBy>
  <dcterms:created xsi:type="dcterms:W3CDTF">2003-04-08T20:11:03Z</dcterms:created>
  <dcterms:modified xsi:type="dcterms:W3CDTF">2004-01-07T02:16:27Z</dcterms:modified>
  <cp:category>NWHI, monitoring, permanent transects, photoquadrats</cp:category>
  <cp:version/>
  <cp:contentType/>
  <cp:contentStatus/>
</cp:coreProperties>
</file>